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064" yWindow="1260" windowWidth="23256" windowHeight="13176"/>
  </bookViews>
  <sheets>
    <sheet name="AllTotals" sheetId="6" r:id="rId1"/>
    <sheet name="Overall Figure" sheetId="7" r:id="rId2"/>
    <sheet name="Findable Figure" sheetId="8" r:id="rId3"/>
    <sheet name="AIR Figure" sheetId="9" r:id="rId4"/>
    <sheet name="Overall" sheetId="1" r:id="rId5"/>
    <sheet name="tib.FAIR_Findable_Essential__20" sheetId="2" r:id="rId6"/>
    <sheet name="tib.FAIR_Findable_Support__2020" sheetId="3" r:id="rId7"/>
    <sheet name="tib.FAIR_AIR_Essential__2020121" sheetId="10" r:id="rId8"/>
    <sheet name="tib.FAIR_AIR_Support__20201128" sheetId="5" r:id="rId9"/>
  </sheets>
  <definedNames>
    <definedName name="_xlnm._FilterDatabase" localSheetId="0" hidden="1">AllTotals!$A$1:$G$145</definedName>
    <definedName name="_xlnm._FilterDatabase" localSheetId="7" hidden="1">tib.FAIR_AIR_Essential__2020121!$A$1:$AA$145</definedName>
    <definedName name="_xlnm._FilterDatabase" localSheetId="8" hidden="1">tib.FAIR_AIR_Support__20201128!$A$1:$U$145</definedName>
    <definedName name="AIR_Essential">tib.FAIR_AIR_Essential__2020121!$A$1:$AB$145</definedName>
    <definedName name="AIR_Support">tib.FAIR_AIR_Support__20201128!$A$1:$U$145</definedName>
    <definedName name="Findable_Essential">tib.FAIR_Findable_Essential__20!$A$1:$Z$145</definedName>
    <definedName name="Findable_Support">tib.FAIR_Findable_Support__2020!$A$1:$X$145</definedName>
    <definedName name="Overall">Overall!$A$1:$H$146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6" l="1" a="1"/>
  <c r="F3" i="6" s="1"/>
  <c r="F21" i="6" a="1"/>
  <c r="F21" i="6" s="1"/>
  <c r="F10" i="6" a="1"/>
  <c r="F10" i="6" s="1"/>
  <c r="F11" i="6" a="1"/>
  <c r="F11" i="6" s="1"/>
  <c r="F4" i="6" a="1"/>
  <c r="F4" i="6" s="1"/>
  <c r="F9" i="6" a="1"/>
  <c r="F9" i="6" s="1"/>
  <c r="F2" i="6" a="1"/>
  <c r="F2" i="6" s="1"/>
  <c r="F146" i="6" s="1"/>
  <c r="F8" i="6" a="1"/>
  <c r="F8" i="6" s="1"/>
  <c r="F13" i="6" a="1"/>
  <c r="F13" i="6" s="1"/>
  <c r="F7" i="6" a="1"/>
  <c r="F7" i="6" s="1"/>
  <c r="F17" i="6" a="1"/>
  <c r="F17" i="6" s="1"/>
  <c r="F29" i="6" a="1"/>
  <c r="F29" i="6" s="1"/>
  <c r="F20" i="6" a="1"/>
  <c r="F20" i="6" s="1"/>
  <c r="F14" i="6" a="1"/>
  <c r="F14" i="6" s="1"/>
  <c r="F12" i="6" a="1"/>
  <c r="F12" i="6" s="1"/>
  <c r="F28" i="6" a="1"/>
  <c r="F28" i="6" s="1"/>
  <c r="F23" i="6" a="1"/>
  <c r="F23" i="6" s="1"/>
  <c r="F16" i="6" a="1"/>
  <c r="F16" i="6" s="1"/>
  <c r="F15" i="6" a="1"/>
  <c r="F15" i="6" s="1"/>
  <c r="F26" i="6" a="1"/>
  <c r="F26" i="6" s="1"/>
  <c r="F51" i="6" a="1"/>
  <c r="F51" i="6" s="1"/>
  <c r="F19" i="6" a="1"/>
  <c r="F19" i="6" s="1"/>
  <c r="F22" i="6" a="1"/>
  <c r="F22" i="6" s="1"/>
  <c r="F48" i="6" a="1"/>
  <c r="F48" i="6" s="1"/>
  <c r="F30" i="6" a="1"/>
  <c r="F30" i="6" s="1"/>
  <c r="F33" i="6" a="1"/>
  <c r="F33" i="6" s="1"/>
  <c r="F36" i="6" a="1"/>
  <c r="F36" i="6" s="1"/>
  <c r="F39" i="6" a="1"/>
  <c r="F39" i="6" s="1"/>
  <c r="F37" i="6" a="1"/>
  <c r="F37" i="6" s="1"/>
  <c r="F41" i="6" a="1"/>
  <c r="F41" i="6" s="1"/>
  <c r="F56" i="6" a="1"/>
  <c r="F56" i="6" s="1"/>
  <c r="F24" i="6" a="1"/>
  <c r="F24" i="6" s="1"/>
  <c r="F5" i="6" a="1"/>
  <c r="F5" i="6" s="1"/>
  <c r="F38" i="6" a="1"/>
  <c r="F38" i="6" s="1"/>
  <c r="F55" i="6" a="1"/>
  <c r="F55" i="6" s="1"/>
  <c r="F94" i="6" a="1"/>
  <c r="F94" i="6" s="1"/>
  <c r="F60" i="6" a="1"/>
  <c r="F60" i="6" s="1"/>
  <c r="F32" i="6" a="1"/>
  <c r="F32" i="6" s="1"/>
  <c r="F43" i="6" a="1"/>
  <c r="F43" i="6" s="1"/>
  <c r="F62" i="6" a="1"/>
  <c r="F62" i="6" s="1"/>
  <c r="F35" i="6" a="1"/>
  <c r="F35" i="6" s="1"/>
  <c r="F74" i="6" a="1"/>
  <c r="F74" i="6" s="1"/>
  <c r="F54" i="6" a="1"/>
  <c r="F54" i="6" s="1"/>
  <c r="F50" i="6" a="1"/>
  <c r="F50" i="6" s="1"/>
  <c r="F34" i="6" a="1"/>
  <c r="F34" i="6" s="1"/>
  <c r="F31" i="6" a="1"/>
  <c r="F31" i="6" s="1"/>
  <c r="F108" i="6" a="1"/>
  <c r="F108" i="6" s="1"/>
  <c r="F78" i="6" a="1"/>
  <c r="F78" i="6" s="1"/>
  <c r="F61" i="6" a="1"/>
  <c r="F61" i="6" s="1"/>
  <c r="F49" i="6" a="1"/>
  <c r="F49" i="6" s="1"/>
  <c r="F25" i="6" a="1"/>
  <c r="F25" i="6" s="1"/>
  <c r="F84" i="6" a="1"/>
  <c r="F84" i="6" s="1"/>
  <c r="F91" i="6" a="1"/>
  <c r="F91" i="6" s="1"/>
  <c r="F53" i="6" a="1"/>
  <c r="F53" i="6" s="1"/>
  <c r="F40" i="6" a="1"/>
  <c r="F40" i="6" s="1"/>
  <c r="F44" i="6" a="1"/>
  <c r="F44" i="6" s="1"/>
  <c r="F27" i="6" a="1"/>
  <c r="F27" i="6" s="1"/>
  <c r="F67" i="6" a="1"/>
  <c r="F67" i="6" s="1"/>
  <c r="F42" i="6" a="1"/>
  <c r="F42" i="6" s="1"/>
  <c r="F71" i="6" a="1"/>
  <c r="F71" i="6" s="1"/>
  <c r="F104" i="6" a="1"/>
  <c r="F104" i="6" s="1"/>
  <c r="F112" i="6" a="1"/>
  <c r="F112" i="6" s="1"/>
  <c r="F85" i="6" a="1"/>
  <c r="F85" i="6" s="1"/>
  <c r="F59" i="6" a="1"/>
  <c r="F59" i="6" s="1"/>
  <c r="F75" i="6" a="1"/>
  <c r="F75" i="6" s="1"/>
  <c r="F76" i="6" a="1"/>
  <c r="F76" i="6" s="1"/>
  <c r="F46" i="6" a="1"/>
  <c r="F46" i="6" s="1"/>
  <c r="F58" i="6" a="1"/>
  <c r="F58" i="6" s="1"/>
  <c r="F89" i="6" a="1"/>
  <c r="F89" i="6" s="1"/>
  <c r="F70" i="6" a="1"/>
  <c r="F70" i="6" s="1"/>
  <c r="F109" i="6" a="1"/>
  <c r="F109" i="6" s="1"/>
  <c r="F47" i="6" a="1"/>
  <c r="F47" i="6" s="1"/>
  <c r="F80" i="6" a="1"/>
  <c r="F80" i="6" s="1"/>
  <c r="F100" i="6" a="1"/>
  <c r="F100" i="6" s="1"/>
  <c r="F106" i="6" a="1"/>
  <c r="F106" i="6" s="1"/>
  <c r="F98" i="6" a="1"/>
  <c r="F98" i="6" s="1"/>
  <c r="F45" i="6" a="1"/>
  <c r="F45" i="6" s="1"/>
  <c r="F6" i="6" a="1"/>
  <c r="F6" i="6" s="1"/>
  <c r="F131" i="6" a="1"/>
  <c r="F131" i="6" s="1"/>
  <c r="F57" i="6" a="1"/>
  <c r="F57" i="6" s="1"/>
  <c r="F82" i="6" a="1"/>
  <c r="F82" i="6" s="1"/>
  <c r="F73" i="6" a="1"/>
  <c r="F73" i="6" s="1"/>
  <c r="F99" i="6" a="1"/>
  <c r="F99" i="6" s="1"/>
  <c r="F121" i="6" a="1"/>
  <c r="F121" i="6" s="1"/>
  <c r="F122" i="6" a="1"/>
  <c r="F122" i="6" s="1"/>
  <c r="F138" i="6" a="1"/>
  <c r="F138" i="6" s="1"/>
  <c r="F72" i="6" a="1"/>
  <c r="F72" i="6" s="1"/>
  <c r="F81" i="6" a="1"/>
  <c r="F81" i="6" s="1"/>
  <c r="F117" i="6" a="1"/>
  <c r="F117" i="6" s="1"/>
  <c r="F88" i="6" a="1"/>
  <c r="F88" i="6" s="1"/>
  <c r="F90" i="6" a="1"/>
  <c r="F90" i="6" s="1"/>
  <c r="F103" i="6" a="1"/>
  <c r="F103" i="6" s="1"/>
  <c r="F86" i="6" a="1"/>
  <c r="F86" i="6" s="1"/>
  <c r="F79" i="6" a="1"/>
  <c r="F79" i="6" s="1"/>
  <c r="F68" i="6" a="1"/>
  <c r="F68" i="6" s="1"/>
  <c r="F69" i="6" a="1"/>
  <c r="F69" i="6" s="1"/>
  <c r="F105" i="6" a="1"/>
  <c r="F105" i="6" s="1"/>
  <c r="F124" i="6" a="1"/>
  <c r="F124" i="6" s="1"/>
  <c r="F132" i="6" a="1"/>
  <c r="F132" i="6" s="1"/>
  <c r="F77" i="6" a="1"/>
  <c r="F77" i="6" s="1"/>
  <c r="F101" i="6" a="1"/>
  <c r="F101" i="6" s="1"/>
  <c r="F136" i="6" a="1"/>
  <c r="F136" i="6" s="1"/>
  <c r="F83" i="6" a="1"/>
  <c r="F83" i="6" s="1"/>
  <c r="F123" i="6" a="1"/>
  <c r="F123" i="6" s="1"/>
  <c r="F93" i="6" a="1"/>
  <c r="F93" i="6" s="1"/>
  <c r="F114" i="6" a="1"/>
  <c r="F114" i="6" s="1"/>
  <c r="F95" i="6" a="1"/>
  <c r="F95" i="6" s="1"/>
  <c r="F96" i="6" a="1"/>
  <c r="F96" i="6" s="1"/>
  <c r="F66" i="6" a="1"/>
  <c r="F66" i="6" s="1"/>
  <c r="F128" i="6" a="1"/>
  <c r="F128" i="6" s="1"/>
  <c r="F64" i="6" a="1"/>
  <c r="F64" i="6" s="1"/>
  <c r="F129" i="6" a="1"/>
  <c r="F129" i="6" s="1"/>
  <c r="F115" i="6" a="1"/>
  <c r="F115" i="6" s="1"/>
  <c r="F63" i="6" a="1"/>
  <c r="F63" i="6" s="1"/>
  <c r="F142" i="6" a="1"/>
  <c r="F142" i="6" s="1"/>
  <c r="F92" i="6" a="1"/>
  <c r="F92" i="6" s="1"/>
  <c r="F102" i="6" a="1"/>
  <c r="F102" i="6" s="1"/>
  <c r="F113" i="6" a="1"/>
  <c r="F113" i="6" s="1"/>
  <c r="F120" i="6" a="1"/>
  <c r="F120" i="6" s="1"/>
  <c r="F137" i="6" a="1"/>
  <c r="F137" i="6" s="1"/>
  <c r="F139" i="6" a="1"/>
  <c r="F139" i="6" s="1"/>
  <c r="F145" i="6" a="1"/>
  <c r="F145" i="6" s="1"/>
  <c r="F65" i="6" a="1"/>
  <c r="F65" i="6" s="1"/>
  <c r="F87" i="6" a="1"/>
  <c r="F87" i="6" s="1"/>
  <c r="F118" i="6" a="1"/>
  <c r="F118" i="6" s="1"/>
  <c r="F107" i="6" a="1"/>
  <c r="F107" i="6" s="1"/>
  <c r="F119" i="6" a="1"/>
  <c r="F119" i="6" s="1"/>
  <c r="F97" i="6" a="1"/>
  <c r="F97" i="6" s="1"/>
  <c r="F110" i="6" a="1"/>
  <c r="F110" i="6" s="1"/>
  <c r="F126" i="6" a="1"/>
  <c r="F126" i="6" s="1"/>
  <c r="F135" i="6" a="1"/>
  <c r="F135" i="6" s="1"/>
  <c r="F133" i="6" a="1"/>
  <c r="F133" i="6" s="1"/>
  <c r="F134" i="6" a="1"/>
  <c r="F134" i="6" s="1"/>
  <c r="F111" i="6" a="1"/>
  <c r="F111" i="6" s="1"/>
  <c r="F140" i="6" a="1"/>
  <c r="F140" i="6" s="1"/>
  <c r="F143" i="6" a="1"/>
  <c r="F143" i="6" s="1"/>
  <c r="F144" i="6" a="1"/>
  <c r="F144" i="6" s="1"/>
  <c r="F125" i="6" a="1"/>
  <c r="F125" i="6" s="1"/>
  <c r="F130" i="6" a="1"/>
  <c r="F130" i="6" s="1"/>
  <c r="F116" i="6" a="1"/>
  <c r="F116" i="6" s="1"/>
  <c r="F52" i="6" a="1"/>
  <c r="F52" i="6" s="1"/>
  <c r="F141" i="6" a="1"/>
  <c r="F141" i="6" s="1"/>
  <c r="F127" i="6" a="1"/>
  <c r="F127" i="6" s="1"/>
  <c r="F18" i="6" a="1"/>
  <c r="F18" i="6" s="1"/>
  <c r="G2" i="6" a="1"/>
  <c r="G2" i="6" s="1"/>
  <c r="G146" i="6" s="1"/>
  <c r="G5" i="6" a="1"/>
  <c r="G5" i="6" s="1"/>
  <c r="G45" i="6" a="1"/>
  <c r="G45" i="6" s="1"/>
  <c r="G31" i="6" a="1"/>
  <c r="G31" i="6" s="1"/>
  <c r="G22" i="6" a="1"/>
  <c r="G22" i="6" s="1"/>
  <c r="G7" i="6" a="1"/>
  <c r="G7" i="6" s="1"/>
  <c r="G44" i="6" a="1"/>
  <c r="G44" i="6" s="1"/>
  <c r="G40" i="6" a="1"/>
  <c r="G40" i="6" s="1"/>
  <c r="G3" i="6" a="1"/>
  <c r="G3" i="6" s="1"/>
  <c r="G27" i="6" a="1"/>
  <c r="G27" i="6" s="1"/>
  <c r="G16" i="6" a="1"/>
  <c r="G16" i="6" s="1"/>
  <c r="G52" i="6" a="1"/>
  <c r="G52" i="6" s="1"/>
  <c r="G96" i="6" a="1"/>
  <c r="G96" i="6" s="1"/>
  <c r="G86" i="6" a="1"/>
  <c r="G86" i="6" s="1"/>
  <c r="G23" i="6" a="1"/>
  <c r="G23" i="6" s="1"/>
  <c r="G59" i="6" a="1"/>
  <c r="G59" i="6" s="1"/>
  <c r="G38" i="6" a="1"/>
  <c r="G38" i="6" s="1"/>
  <c r="G58" i="6" a="1"/>
  <c r="G58" i="6" s="1"/>
  <c r="G53" i="6" a="1"/>
  <c r="G53" i="6" s="1"/>
  <c r="G111" i="6" a="1"/>
  <c r="G111" i="6" s="1"/>
  <c r="G35" i="6" a="1"/>
  <c r="G35" i="6" s="1"/>
  <c r="G24" i="6" a="1"/>
  <c r="G24" i="6" s="1"/>
  <c r="G12" i="6" a="1"/>
  <c r="G12" i="6" s="1"/>
  <c r="G4" i="6" a="1"/>
  <c r="G4" i="6" s="1"/>
  <c r="G13" i="6" a="1"/>
  <c r="G13" i="6" s="1"/>
  <c r="G33" i="6" a="1"/>
  <c r="G33" i="6" s="1"/>
  <c r="G19" i="6" a="1"/>
  <c r="G19" i="6" s="1"/>
  <c r="G8" i="6" a="1"/>
  <c r="G8" i="6" s="1"/>
  <c r="G63" i="6" a="1"/>
  <c r="G63" i="6" s="1"/>
  <c r="G49" i="6" a="1"/>
  <c r="G49" i="6" s="1"/>
  <c r="G66" i="6" a="1"/>
  <c r="G66" i="6" s="1"/>
  <c r="G37" i="6" a="1"/>
  <c r="G37" i="6" s="1"/>
  <c r="G25" i="6" a="1"/>
  <c r="G25" i="6" s="1"/>
  <c r="G92" i="6" a="1"/>
  <c r="G92" i="6" s="1"/>
  <c r="G57" i="6" a="1"/>
  <c r="G57" i="6" s="1"/>
  <c r="G97" i="6" a="1"/>
  <c r="G97" i="6" s="1"/>
  <c r="G39" i="6" a="1"/>
  <c r="G39" i="6" s="1"/>
  <c r="G55" i="6" a="1"/>
  <c r="G55" i="6" s="1"/>
  <c r="G68" i="6" a="1"/>
  <c r="G68" i="6" s="1"/>
  <c r="G51" i="6" a="1"/>
  <c r="G51" i="6" s="1"/>
  <c r="G17" i="6" a="1"/>
  <c r="G17" i="6" s="1"/>
  <c r="G54" i="6" a="1"/>
  <c r="G54" i="6" s="1"/>
  <c r="G10" i="6" a="1"/>
  <c r="G10" i="6" s="1"/>
  <c r="G43" i="6" a="1"/>
  <c r="G43" i="6" s="1"/>
  <c r="G32" i="6" a="1"/>
  <c r="G32" i="6" s="1"/>
  <c r="G9" i="6" a="1"/>
  <c r="G9" i="6" s="1"/>
  <c r="G64" i="6" a="1"/>
  <c r="G64" i="6" s="1"/>
  <c r="G127" i="6" a="1"/>
  <c r="G127" i="6" s="1"/>
  <c r="G20" i="6" a="1"/>
  <c r="G20" i="6" s="1"/>
  <c r="G75" i="6" a="1"/>
  <c r="G75" i="6" s="1"/>
  <c r="G61" i="6" a="1"/>
  <c r="G61" i="6" s="1"/>
  <c r="G102" i="6" a="1"/>
  <c r="G102" i="6" s="1"/>
  <c r="G71" i="6" a="1"/>
  <c r="G71" i="6" s="1"/>
  <c r="G30" i="6" a="1"/>
  <c r="G30" i="6" s="1"/>
  <c r="G47" i="6" a="1"/>
  <c r="G47" i="6" s="1"/>
  <c r="G56" i="6" a="1"/>
  <c r="G56" i="6" s="1"/>
  <c r="G110" i="6" a="1"/>
  <c r="G110" i="6" s="1"/>
  <c r="G73" i="6" a="1"/>
  <c r="G73" i="6" s="1"/>
  <c r="G85" i="6" a="1"/>
  <c r="G85" i="6" s="1"/>
  <c r="G50" i="6" a="1"/>
  <c r="G50" i="6" s="1"/>
  <c r="G70" i="6" a="1"/>
  <c r="G70" i="6" s="1"/>
  <c r="G101" i="6" a="1"/>
  <c r="G101" i="6" s="1"/>
  <c r="G62" i="6" a="1"/>
  <c r="G62" i="6" s="1"/>
  <c r="G90" i="6" a="1"/>
  <c r="G90" i="6" s="1"/>
  <c r="G114" i="6" a="1"/>
  <c r="G114" i="6" s="1"/>
  <c r="G28" i="6" a="1"/>
  <c r="G28" i="6" s="1"/>
  <c r="G77" i="6" a="1"/>
  <c r="G77" i="6" s="1"/>
  <c r="G14" i="6" a="1"/>
  <c r="G14" i="6" s="1"/>
  <c r="G42" i="6" a="1"/>
  <c r="G42" i="6" s="1"/>
  <c r="G88" i="6" a="1"/>
  <c r="G88" i="6" s="1"/>
  <c r="G83" i="6" a="1"/>
  <c r="G83" i="6" s="1"/>
  <c r="G26" i="6" a="1"/>
  <c r="G26" i="6" s="1"/>
  <c r="G113" i="6" a="1"/>
  <c r="G113" i="6" s="1"/>
  <c r="G46" i="6" a="1"/>
  <c r="G46" i="6" s="1"/>
  <c r="G81" i="6" a="1"/>
  <c r="G81" i="6" s="1"/>
  <c r="G115" i="6" a="1"/>
  <c r="G115" i="6" s="1"/>
  <c r="G82" i="6" a="1"/>
  <c r="G82" i="6" s="1"/>
  <c r="G103" i="6" a="1"/>
  <c r="G103" i="6" s="1"/>
  <c r="G120" i="6" a="1"/>
  <c r="G120" i="6" s="1"/>
  <c r="G67" i="6" a="1"/>
  <c r="G67" i="6" s="1"/>
  <c r="G48" i="6" a="1"/>
  <c r="G48" i="6" s="1"/>
  <c r="G34" i="6" a="1"/>
  <c r="G34" i="6" s="1"/>
  <c r="G65" i="6" a="1"/>
  <c r="G65" i="6" s="1"/>
  <c r="G11" i="6" a="1"/>
  <c r="G11" i="6" s="1"/>
  <c r="G15" i="6" a="1"/>
  <c r="G15" i="6" s="1"/>
  <c r="G78" i="6" a="1"/>
  <c r="G78" i="6" s="1"/>
  <c r="G69" i="6" a="1"/>
  <c r="G69" i="6" s="1"/>
  <c r="G84" i="6" a="1"/>
  <c r="G84" i="6" s="1"/>
  <c r="G107" i="6" a="1"/>
  <c r="G107" i="6" s="1"/>
  <c r="G126" i="6" a="1"/>
  <c r="G126" i="6" s="1"/>
  <c r="G87" i="6" a="1"/>
  <c r="G87" i="6" s="1"/>
  <c r="G122" i="6" a="1"/>
  <c r="G122" i="6" s="1"/>
  <c r="G121" i="6" a="1"/>
  <c r="G121" i="6" s="1"/>
  <c r="G105" i="6" a="1"/>
  <c r="G105" i="6" s="1"/>
  <c r="G100" i="6" a="1"/>
  <c r="G100" i="6" s="1"/>
  <c r="G125" i="6" a="1"/>
  <c r="G125" i="6" s="1"/>
  <c r="G106" i="6" a="1"/>
  <c r="G106" i="6" s="1"/>
  <c r="G99" i="6" a="1"/>
  <c r="G99" i="6" s="1"/>
  <c r="G133" i="6" a="1"/>
  <c r="G133" i="6" s="1"/>
  <c r="G36" i="6" a="1"/>
  <c r="G36" i="6" s="1"/>
  <c r="G80" i="6" a="1"/>
  <c r="G80" i="6" s="1"/>
  <c r="G95" i="6" a="1"/>
  <c r="G95" i="6" s="1"/>
  <c r="G134" i="6" a="1"/>
  <c r="G134" i="6" s="1"/>
  <c r="G94" i="6" a="1"/>
  <c r="G94" i="6" s="1"/>
  <c r="G119" i="6" a="1"/>
  <c r="G119" i="6" s="1"/>
  <c r="G116" i="6" a="1"/>
  <c r="G116" i="6" s="1"/>
  <c r="G117" i="6" a="1"/>
  <c r="G117" i="6" s="1"/>
  <c r="G135" i="6" a="1"/>
  <c r="G135" i="6" s="1"/>
  <c r="G72" i="6" a="1"/>
  <c r="G72" i="6" s="1"/>
  <c r="G93" i="6" a="1"/>
  <c r="G93" i="6" s="1"/>
  <c r="G129" i="6" a="1"/>
  <c r="G129" i="6" s="1"/>
  <c r="G132" i="6" a="1"/>
  <c r="G132" i="6" s="1"/>
  <c r="G79" i="6" a="1"/>
  <c r="G79" i="6" s="1"/>
  <c r="G98" i="6" a="1"/>
  <c r="G98" i="6" s="1"/>
  <c r="G104" i="6" a="1"/>
  <c r="G104" i="6" s="1"/>
  <c r="G76" i="6" a="1"/>
  <c r="G76" i="6" s="1"/>
  <c r="G91" i="6" a="1"/>
  <c r="G91" i="6" s="1"/>
  <c r="G41" i="6" a="1"/>
  <c r="G41" i="6" s="1"/>
  <c r="G123" i="6" a="1"/>
  <c r="G123" i="6" s="1"/>
  <c r="G137" i="6" a="1"/>
  <c r="G137" i="6" s="1"/>
  <c r="G124" i="6" a="1"/>
  <c r="G124" i="6" s="1"/>
  <c r="G128" i="6" a="1"/>
  <c r="G128" i="6" s="1"/>
  <c r="G138" i="6" a="1"/>
  <c r="G138" i="6" s="1"/>
  <c r="G136" i="6" a="1"/>
  <c r="G136" i="6" s="1"/>
  <c r="G130" i="6" a="1"/>
  <c r="G130" i="6" s="1"/>
  <c r="G60" i="6" a="1"/>
  <c r="G60" i="6" s="1"/>
  <c r="G74" i="6" a="1"/>
  <c r="G74" i="6" s="1"/>
  <c r="G21" i="6" a="1"/>
  <c r="G21" i="6" s="1"/>
  <c r="G131" i="6" a="1"/>
  <c r="G131" i="6" s="1"/>
  <c r="G139" i="6" a="1"/>
  <c r="G139" i="6" s="1"/>
  <c r="G18" i="6" a="1"/>
  <c r="G18" i="6" s="1"/>
  <c r="G118" i="6" a="1"/>
  <c r="G118" i="6" s="1"/>
  <c r="G144" i="6" a="1"/>
  <c r="G144" i="6" s="1"/>
  <c r="G140" i="6" a="1"/>
  <c r="G140" i="6" s="1"/>
  <c r="G108" i="6" a="1"/>
  <c r="G108" i="6" s="1"/>
  <c r="G109" i="6" a="1"/>
  <c r="G109" i="6" s="1"/>
  <c r="G29" i="6" a="1"/>
  <c r="G29" i="6" s="1"/>
  <c r="G142" i="6" a="1"/>
  <c r="G142" i="6" s="1"/>
  <c r="G145" i="6" a="1"/>
  <c r="G145" i="6" s="1"/>
  <c r="G141" i="6" a="1"/>
  <c r="G141" i="6" s="1"/>
  <c r="G112" i="6" a="1"/>
  <c r="G112" i="6" s="1"/>
  <c r="G89" i="6" a="1"/>
  <c r="G89" i="6" s="1"/>
  <c r="G143" i="6" a="1"/>
  <c r="G143" i="6" s="1"/>
  <c r="G6" i="6" a="1"/>
  <c r="G6" i="6" s="1"/>
  <c r="B3" i="6" a="1"/>
  <c r="B3" i="6" s="1"/>
  <c r="B4" i="6" a="1"/>
  <c r="B4" i="6" s="1"/>
  <c r="B5" i="6" a="1"/>
  <c r="B5" i="6" s="1"/>
  <c r="B6" i="6" a="1"/>
  <c r="B6" i="6" s="1"/>
  <c r="B7" i="6" a="1"/>
  <c r="B7" i="6" s="1"/>
  <c r="B8" i="6" a="1"/>
  <c r="B8" i="6" s="1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15" i="6" a="1"/>
  <c r="B15" i="6" s="1"/>
  <c r="B16" i="6" a="1"/>
  <c r="B16" i="6" s="1"/>
  <c r="B17" i="6" a="1"/>
  <c r="B17" i="6" s="1"/>
  <c r="B18" i="6" a="1"/>
  <c r="B18" i="6" s="1"/>
  <c r="B19" i="6" a="1"/>
  <c r="B19" i="6" s="1"/>
  <c r="B20" i="6" a="1"/>
  <c r="B20" i="6" s="1"/>
  <c r="B21" i="6" a="1"/>
  <c r="B21" i="6" s="1"/>
  <c r="B22" i="6" a="1"/>
  <c r="B22" i="6" s="1"/>
  <c r="B23" i="6" a="1"/>
  <c r="B23" i="6" s="1"/>
  <c r="B24" i="6" a="1"/>
  <c r="B24" i="6" s="1"/>
  <c r="B25" i="6" a="1"/>
  <c r="B25" i="6" s="1"/>
  <c r="B26" i="6" a="1"/>
  <c r="B26" i="6" s="1"/>
  <c r="B27" i="6" a="1"/>
  <c r="B27" i="6" s="1"/>
  <c r="B28" i="6" a="1"/>
  <c r="B28" i="6" s="1"/>
  <c r="B31" i="6" a="1"/>
  <c r="B31" i="6" s="1"/>
  <c r="B30" i="6" a="1"/>
  <c r="B30" i="6" s="1"/>
  <c r="B29" i="6" a="1"/>
  <c r="B29" i="6" s="1"/>
  <c r="B32" i="6" a="1"/>
  <c r="B32" i="6" s="1"/>
  <c r="B33" i="6" a="1"/>
  <c r="B33" i="6" s="1"/>
  <c r="B34" i="6" a="1"/>
  <c r="B34" i="6" s="1"/>
  <c r="B35" i="6" a="1"/>
  <c r="B35" i="6" s="1"/>
  <c r="B36" i="6" a="1"/>
  <c r="B36" i="6" s="1"/>
  <c r="B37" i="6" a="1"/>
  <c r="B37" i="6" s="1"/>
  <c r="B38" i="6" a="1"/>
  <c r="B38" i="6" s="1"/>
  <c r="B39" i="6" a="1"/>
  <c r="B39" i="6" s="1"/>
  <c r="B40" i="6" a="1"/>
  <c r="B40" i="6" s="1"/>
  <c r="B41" i="6" a="1"/>
  <c r="B41" i="6" s="1"/>
  <c r="B42" i="6" a="1"/>
  <c r="B42" i="6" s="1"/>
  <c r="B43" i="6" a="1"/>
  <c r="B43" i="6" s="1"/>
  <c r="B44" i="6" a="1"/>
  <c r="B44" i="6" s="1"/>
  <c r="B45" i="6" a="1"/>
  <c r="B45" i="6" s="1"/>
  <c r="B46" i="6" a="1"/>
  <c r="B46" i="6" s="1"/>
  <c r="B47" i="6" a="1"/>
  <c r="B47" i="6" s="1"/>
  <c r="B48" i="6" a="1"/>
  <c r="B48" i="6" s="1"/>
  <c r="B49" i="6" a="1"/>
  <c r="B49" i="6" s="1"/>
  <c r="B50" i="6" a="1"/>
  <c r="B50" i="6" s="1"/>
  <c r="B51" i="6" a="1"/>
  <c r="B51" i="6" s="1"/>
  <c r="B52" i="6" a="1"/>
  <c r="B52" i="6" s="1"/>
  <c r="B53" i="6" a="1"/>
  <c r="B53" i="6" s="1"/>
  <c r="B54" i="6" a="1"/>
  <c r="B54" i="6" s="1"/>
  <c r="B55" i="6" a="1"/>
  <c r="B55" i="6" s="1"/>
  <c r="B56" i="6" a="1"/>
  <c r="B56" i="6" s="1"/>
  <c r="B57" i="6" a="1"/>
  <c r="B57" i="6" s="1"/>
  <c r="B58" i="6" a="1"/>
  <c r="B58" i="6" s="1"/>
  <c r="B59" i="6" a="1"/>
  <c r="B59" i="6" s="1"/>
  <c r="B60" i="6" a="1"/>
  <c r="B60" i="6" s="1"/>
  <c r="B61" i="6" a="1"/>
  <c r="B61" i="6" s="1"/>
  <c r="B62" i="6" a="1"/>
  <c r="B62" i="6" s="1"/>
  <c r="B63" i="6" a="1"/>
  <c r="B63" i="6" s="1"/>
  <c r="B64" i="6" a="1"/>
  <c r="B64" i="6" s="1"/>
  <c r="B65" i="6" a="1"/>
  <c r="B65" i="6" s="1"/>
  <c r="B66" i="6" a="1"/>
  <c r="B66" i="6" s="1"/>
  <c r="B67" i="6" a="1"/>
  <c r="B67" i="6" s="1"/>
  <c r="B68" i="6" a="1"/>
  <c r="B68" i="6" s="1"/>
  <c r="B69" i="6" a="1"/>
  <c r="B69" i="6" s="1"/>
  <c r="B70" i="6" a="1"/>
  <c r="B70" i="6" s="1"/>
  <c r="B71" i="6" a="1"/>
  <c r="B71" i="6" s="1"/>
  <c r="B72" i="6" a="1"/>
  <c r="B72" i="6" s="1"/>
  <c r="B73" i="6" a="1"/>
  <c r="B73" i="6" s="1"/>
  <c r="B74" i="6" a="1"/>
  <c r="B74" i="6" s="1"/>
  <c r="B75" i="6" a="1"/>
  <c r="B75" i="6" s="1"/>
  <c r="B76" i="6" a="1"/>
  <c r="B76" i="6" s="1"/>
  <c r="B77" i="6" a="1"/>
  <c r="B77" i="6" s="1"/>
  <c r="B78" i="6" a="1"/>
  <c r="B78" i="6" s="1"/>
  <c r="B79" i="6" a="1"/>
  <c r="B79" i="6" s="1"/>
  <c r="B80" i="6" a="1"/>
  <c r="B80" i="6" s="1"/>
  <c r="B81" i="6" a="1"/>
  <c r="B81" i="6" s="1"/>
  <c r="B82" i="6" a="1"/>
  <c r="B82" i="6" s="1"/>
  <c r="B83" i="6" a="1"/>
  <c r="B83" i="6" s="1"/>
  <c r="B84" i="6" a="1"/>
  <c r="B84" i="6" s="1"/>
  <c r="B86" i="6" a="1"/>
  <c r="B86" i="6" s="1"/>
  <c r="B85" i="6" a="1"/>
  <c r="B85" i="6" s="1"/>
  <c r="B87" i="6" a="1"/>
  <c r="B87" i="6" s="1"/>
  <c r="B88" i="6" a="1"/>
  <c r="B88" i="6" s="1"/>
  <c r="B89" i="6" a="1"/>
  <c r="B89" i="6" s="1"/>
  <c r="B90" i="6" a="1"/>
  <c r="B90" i="6" s="1"/>
  <c r="B91" i="6" a="1"/>
  <c r="B91" i="6" s="1"/>
  <c r="B92" i="6" a="1"/>
  <c r="B92" i="6" s="1"/>
  <c r="B93" i="6" a="1"/>
  <c r="B93" i="6" s="1"/>
  <c r="B94" i="6" a="1"/>
  <c r="B94" i="6" s="1"/>
  <c r="B95" i="6" a="1"/>
  <c r="B95" i="6" s="1"/>
  <c r="B96" i="6" a="1"/>
  <c r="B96" i="6" s="1"/>
  <c r="B97" i="6" a="1"/>
  <c r="B97" i="6" s="1"/>
  <c r="B98" i="6" a="1"/>
  <c r="B98" i="6" s="1"/>
  <c r="B99" i="6" a="1"/>
  <c r="B99" i="6" s="1"/>
  <c r="B100" i="6" a="1"/>
  <c r="B100" i="6" s="1"/>
  <c r="B101" i="6" a="1"/>
  <c r="B101" i="6" s="1"/>
  <c r="B102" i="6" a="1"/>
  <c r="B102" i="6" s="1"/>
  <c r="B103" i="6" a="1"/>
  <c r="B103" i="6" s="1"/>
  <c r="B104" i="6" a="1"/>
  <c r="B104" i="6" s="1"/>
  <c r="B105" i="6" a="1"/>
  <c r="B105" i="6" s="1"/>
  <c r="B106" i="6" a="1"/>
  <c r="B106" i="6" s="1"/>
  <c r="B107" i="6" a="1"/>
  <c r="B107" i="6" s="1"/>
  <c r="B108" i="6" a="1"/>
  <c r="B108" i="6" s="1"/>
  <c r="B109" i="6" a="1"/>
  <c r="B109" i="6" s="1"/>
  <c r="B110" i="6" a="1"/>
  <c r="B110" i="6" s="1"/>
  <c r="B111" i="6" a="1"/>
  <c r="B111" i="6" s="1"/>
  <c r="B112" i="6" a="1"/>
  <c r="B112" i="6" s="1"/>
  <c r="B113" i="6" a="1"/>
  <c r="B113" i="6" s="1"/>
  <c r="B114" i="6" a="1"/>
  <c r="B114" i="6" s="1"/>
  <c r="B115" i="6" a="1"/>
  <c r="B115" i="6" s="1"/>
  <c r="B116" i="6" a="1"/>
  <c r="B116" i="6" s="1"/>
  <c r="B117" i="6" a="1"/>
  <c r="B117" i="6" s="1"/>
  <c r="B118" i="6" a="1"/>
  <c r="B118" i="6" s="1"/>
  <c r="B119" i="6" a="1"/>
  <c r="B119" i="6" s="1"/>
  <c r="B120" i="6" a="1"/>
  <c r="B120" i="6" s="1"/>
  <c r="B121" i="6" a="1"/>
  <c r="B121" i="6" s="1"/>
  <c r="B122" i="6" a="1"/>
  <c r="B122" i="6" s="1"/>
  <c r="B123" i="6" a="1"/>
  <c r="B123" i="6" s="1"/>
  <c r="B124" i="6" a="1"/>
  <c r="B124" i="6" s="1"/>
  <c r="B125" i="6" a="1"/>
  <c r="B125" i="6" s="1"/>
  <c r="B126" i="6" a="1"/>
  <c r="B126" i="6" s="1"/>
  <c r="B127" i="6" a="1"/>
  <c r="B127" i="6" s="1"/>
  <c r="B128" i="6" a="1"/>
  <c r="B128" i="6" s="1"/>
  <c r="B129" i="6" a="1"/>
  <c r="B129" i="6" s="1"/>
  <c r="B130" i="6" a="1"/>
  <c r="B130" i="6" s="1"/>
  <c r="B131" i="6" a="1"/>
  <c r="B131" i="6" s="1"/>
  <c r="B132" i="6" a="1"/>
  <c r="B132" i="6" s="1"/>
  <c r="B133" i="6" a="1"/>
  <c r="B133" i="6" s="1"/>
  <c r="B134" i="6" a="1"/>
  <c r="B134" i="6" s="1"/>
  <c r="B135" i="6" a="1"/>
  <c r="B135" i="6" s="1"/>
  <c r="B136" i="6" a="1"/>
  <c r="B136" i="6" s="1"/>
  <c r="B137" i="6" a="1"/>
  <c r="B137" i="6" s="1"/>
  <c r="B138" i="6" a="1"/>
  <c r="B138" i="6" s="1"/>
  <c r="B139" i="6" a="1"/>
  <c r="B139" i="6" s="1"/>
  <c r="B140" i="6" a="1"/>
  <c r="B140" i="6" s="1"/>
  <c r="B141" i="6" a="1"/>
  <c r="B141" i="6" s="1"/>
  <c r="B142" i="6" a="1"/>
  <c r="B142" i="6" s="1"/>
  <c r="B143" i="6" a="1"/>
  <c r="B143" i="6" s="1"/>
  <c r="B144" i="6" a="1"/>
  <c r="B144" i="6" s="1"/>
  <c r="B145" i="6" a="1"/>
  <c r="B145" i="6" s="1"/>
  <c r="B2" i="6" a="1"/>
  <c r="B2" i="6" s="1"/>
  <c r="E3" i="6" a="1"/>
  <c r="E3" i="6" s="1"/>
  <c r="E4" i="6" a="1"/>
  <c r="E4" i="6" s="1"/>
  <c r="E5" i="6" a="1"/>
  <c r="E5" i="6" s="1"/>
  <c r="E6" i="6" a="1"/>
  <c r="E6" i="6" s="1"/>
  <c r="E7" i="6" a="1"/>
  <c r="E7" i="6" s="1"/>
  <c r="E8" i="6" a="1"/>
  <c r="E8" i="6" s="1"/>
  <c r="E9" i="6" a="1"/>
  <c r="E9" i="6" s="1"/>
  <c r="E10" i="6" a="1"/>
  <c r="E10" i="6" s="1"/>
  <c r="E11" i="6" a="1"/>
  <c r="E11" i="6" s="1"/>
  <c r="E12" i="6" a="1"/>
  <c r="E12" i="6" s="1"/>
  <c r="E13" i="6" a="1"/>
  <c r="E13" i="6" s="1"/>
  <c r="E14" i="6" a="1"/>
  <c r="E14" i="6" s="1"/>
  <c r="E15" i="6" a="1"/>
  <c r="E15" i="6" s="1"/>
  <c r="E16" i="6" a="1"/>
  <c r="E16" i="6" s="1"/>
  <c r="E17" i="6" a="1"/>
  <c r="E17" i="6" s="1"/>
  <c r="E18" i="6" a="1"/>
  <c r="E18" i="6" s="1"/>
  <c r="E19" i="6" a="1"/>
  <c r="E19" i="6" s="1"/>
  <c r="E20" i="6" a="1"/>
  <c r="E20" i="6" s="1"/>
  <c r="E21" i="6" a="1"/>
  <c r="E21" i="6" s="1"/>
  <c r="E22" i="6" a="1"/>
  <c r="E22" i="6" s="1"/>
  <c r="E23" i="6" a="1"/>
  <c r="E23" i="6" s="1"/>
  <c r="E24" i="6" a="1"/>
  <c r="E24" i="6" s="1"/>
  <c r="E25" i="6" a="1"/>
  <c r="E25" i="6" s="1"/>
  <c r="E26" i="6" a="1"/>
  <c r="E26" i="6" s="1"/>
  <c r="E27" i="6" a="1"/>
  <c r="E27" i="6" s="1"/>
  <c r="E28" i="6" a="1"/>
  <c r="E28" i="6" s="1"/>
  <c r="E31" i="6" a="1"/>
  <c r="E31" i="6" s="1"/>
  <c r="E30" i="6" a="1"/>
  <c r="E30" i="6" s="1"/>
  <c r="E29" i="6" a="1"/>
  <c r="E29" i="6" s="1"/>
  <c r="E32" i="6" a="1"/>
  <c r="E32" i="6" s="1"/>
  <c r="E33" i="6" a="1"/>
  <c r="E33" i="6" s="1"/>
  <c r="E34" i="6" a="1"/>
  <c r="E34" i="6" s="1"/>
  <c r="E35" i="6" a="1"/>
  <c r="E35" i="6" s="1"/>
  <c r="E36" i="6" a="1"/>
  <c r="E36" i="6" s="1"/>
  <c r="E37" i="6" a="1"/>
  <c r="E37" i="6" s="1"/>
  <c r="E38" i="6" a="1"/>
  <c r="E38" i="6" s="1"/>
  <c r="E39" i="6" a="1"/>
  <c r="E39" i="6" s="1"/>
  <c r="E40" i="6" a="1"/>
  <c r="E40" i="6" s="1"/>
  <c r="E41" i="6" a="1"/>
  <c r="E41" i="6" s="1"/>
  <c r="E42" i="6" a="1"/>
  <c r="E42" i="6" s="1"/>
  <c r="E43" i="6" a="1"/>
  <c r="E43" i="6" s="1"/>
  <c r="E44" i="6" a="1"/>
  <c r="E44" i="6" s="1"/>
  <c r="E45" i="6" a="1"/>
  <c r="E45" i="6" s="1"/>
  <c r="E46" i="6" a="1"/>
  <c r="E46" i="6" s="1"/>
  <c r="E47" i="6" a="1"/>
  <c r="E47" i="6" s="1"/>
  <c r="E48" i="6" a="1"/>
  <c r="E48" i="6" s="1"/>
  <c r="E49" i="6" a="1"/>
  <c r="E49" i="6" s="1"/>
  <c r="E50" i="6" a="1"/>
  <c r="E50" i="6" s="1"/>
  <c r="E51" i="6" a="1"/>
  <c r="E51" i="6" s="1"/>
  <c r="E52" i="6" a="1"/>
  <c r="E52" i="6" s="1"/>
  <c r="E53" i="6" a="1"/>
  <c r="E53" i="6" s="1"/>
  <c r="E54" i="6" a="1"/>
  <c r="E54" i="6" s="1"/>
  <c r="E55" i="6" a="1"/>
  <c r="E55" i="6" s="1"/>
  <c r="E56" i="6" a="1"/>
  <c r="E56" i="6" s="1"/>
  <c r="E57" i="6" a="1"/>
  <c r="E57" i="6" s="1"/>
  <c r="E58" i="6" a="1"/>
  <c r="E58" i="6" s="1"/>
  <c r="E59" i="6" a="1"/>
  <c r="E59" i="6" s="1"/>
  <c r="E60" i="6" a="1"/>
  <c r="E60" i="6" s="1"/>
  <c r="E61" i="6" a="1"/>
  <c r="E61" i="6" s="1"/>
  <c r="E62" i="6" a="1"/>
  <c r="E62" i="6" s="1"/>
  <c r="E63" i="6" a="1"/>
  <c r="E63" i="6" s="1"/>
  <c r="E64" i="6" a="1"/>
  <c r="E64" i="6" s="1"/>
  <c r="E65" i="6" a="1"/>
  <c r="E65" i="6" s="1"/>
  <c r="E66" i="6" a="1"/>
  <c r="E66" i="6" s="1"/>
  <c r="E67" i="6" a="1"/>
  <c r="E67" i="6" s="1"/>
  <c r="E68" i="6" a="1"/>
  <c r="E68" i="6" s="1"/>
  <c r="E69" i="6" a="1"/>
  <c r="E69" i="6" s="1"/>
  <c r="E70" i="6" a="1"/>
  <c r="E70" i="6" s="1"/>
  <c r="E71" i="6" a="1"/>
  <c r="E71" i="6" s="1"/>
  <c r="E72" i="6" a="1"/>
  <c r="E72" i="6" s="1"/>
  <c r="E73" i="6" a="1"/>
  <c r="E73" i="6" s="1"/>
  <c r="E74" i="6" a="1"/>
  <c r="E74" i="6" s="1"/>
  <c r="E75" i="6" a="1"/>
  <c r="E75" i="6" s="1"/>
  <c r="E76" i="6" a="1"/>
  <c r="E76" i="6" s="1"/>
  <c r="E77" i="6" a="1"/>
  <c r="E77" i="6" s="1"/>
  <c r="E78" i="6" a="1"/>
  <c r="E78" i="6" s="1"/>
  <c r="E79" i="6" a="1"/>
  <c r="E79" i="6" s="1"/>
  <c r="E80" i="6" a="1"/>
  <c r="E80" i="6" s="1"/>
  <c r="E81" i="6" a="1"/>
  <c r="E81" i="6" s="1"/>
  <c r="E82" i="6" a="1"/>
  <c r="E82" i="6" s="1"/>
  <c r="E83" i="6" a="1"/>
  <c r="E83" i="6" s="1"/>
  <c r="E84" i="6" a="1"/>
  <c r="E84" i="6" s="1"/>
  <c r="E86" i="6" a="1"/>
  <c r="E86" i="6" s="1"/>
  <c r="E85" i="6" a="1"/>
  <c r="E85" i="6" s="1"/>
  <c r="E87" i="6" a="1"/>
  <c r="E87" i="6" s="1"/>
  <c r="E88" i="6" a="1"/>
  <c r="E88" i="6" s="1"/>
  <c r="E89" i="6" a="1"/>
  <c r="E89" i="6" s="1"/>
  <c r="E90" i="6" a="1"/>
  <c r="E90" i="6" s="1"/>
  <c r="E91" i="6" a="1"/>
  <c r="E91" i="6" s="1"/>
  <c r="E92" i="6" a="1"/>
  <c r="E92" i="6" s="1"/>
  <c r="E93" i="6" a="1"/>
  <c r="E93" i="6" s="1"/>
  <c r="E94" i="6" a="1"/>
  <c r="E94" i="6" s="1"/>
  <c r="E95" i="6" a="1"/>
  <c r="E95" i="6" s="1"/>
  <c r="E96" i="6" a="1"/>
  <c r="E96" i="6" s="1"/>
  <c r="E97" i="6" a="1"/>
  <c r="E97" i="6" s="1"/>
  <c r="E98" i="6" a="1"/>
  <c r="E98" i="6" s="1"/>
  <c r="E99" i="6" a="1"/>
  <c r="E99" i="6" s="1"/>
  <c r="E100" i="6" a="1"/>
  <c r="E100" i="6" s="1"/>
  <c r="E101" i="6" a="1"/>
  <c r="E101" i="6" s="1"/>
  <c r="E102" i="6" a="1"/>
  <c r="E102" i="6" s="1"/>
  <c r="E103" i="6" a="1"/>
  <c r="E103" i="6" s="1"/>
  <c r="E104" i="6" a="1"/>
  <c r="E104" i="6" s="1"/>
  <c r="E105" i="6" a="1"/>
  <c r="E105" i="6" s="1"/>
  <c r="E106" i="6" a="1"/>
  <c r="E106" i="6" s="1"/>
  <c r="E107" i="6" a="1"/>
  <c r="E107" i="6" s="1"/>
  <c r="E108" i="6" a="1"/>
  <c r="E108" i="6" s="1"/>
  <c r="E109" i="6" a="1"/>
  <c r="E109" i="6" s="1"/>
  <c r="E110" i="6" a="1"/>
  <c r="E110" i="6" s="1"/>
  <c r="E111" i="6" a="1"/>
  <c r="E111" i="6" s="1"/>
  <c r="E112" i="6" a="1"/>
  <c r="E112" i="6" s="1"/>
  <c r="E113" i="6" a="1"/>
  <c r="E113" i="6" s="1"/>
  <c r="E114" i="6" a="1"/>
  <c r="E114" i="6" s="1"/>
  <c r="E115" i="6" a="1"/>
  <c r="E115" i="6" s="1"/>
  <c r="E116" i="6" a="1"/>
  <c r="E116" i="6" s="1"/>
  <c r="E117" i="6" a="1"/>
  <c r="E117" i="6" s="1"/>
  <c r="E118" i="6" a="1"/>
  <c r="E118" i="6" s="1"/>
  <c r="E119" i="6" a="1"/>
  <c r="E119" i="6" s="1"/>
  <c r="E120" i="6" a="1"/>
  <c r="E120" i="6" s="1"/>
  <c r="E121" i="6" a="1"/>
  <c r="E121" i="6" s="1"/>
  <c r="E122" i="6" a="1"/>
  <c r="E122" i="6" s="1"/>
  <c r="E123" i="6" a="1"/>
  <c r="E123" i="6" s="1"/>
  <c r="E124" i="6" a="1"/>
  <c r="E124" i="6" s="1"/>
  <c r="E125" i="6" a="1"/>
  <c r="E125" i="6" s="1"/>
  <c r="E126" i="6" a="1"/>
  <c r="E126" i="6" s="1"/>
  <c r="E127" i="6" a="1"/>
  <c r="E127" i="6" s="1"/>
  <c r="E128" i="6" a="1"/>
  <c r="E128" i="6" s="1"/>
  <c r="E129" i="6" a="1"/>
  <c r="E129" i="6" s="1"/>
  <c r="E130" i="6" a="1"/>
  <c r="E130" i="6" s="1"/>
  <c r="E131" i="6" a="1"/>
  <c r="E131" i="6" s="1"/>
  <c r="E132" i="6" a="1"/>
  <c r="E132" i="6" s="1"/>
  <c r="E133" i="6" a="1"/>
  <c r="E133" i="6" s="1"/>
  <c r="E134" i="6" a="1"/>
  <c r="E134" i="6" s="1"/>
  <c r="E135" i="6" a="1"/>
  <c r="E135" i="6" s="1"/>
  <c r="E136" i="6" a="1"/>
  <c r="E136" i="6" s="1"/>
  <c r="E137" i="6" a="1"/>
  <c r="E137" i="6" s="1"/>
  <c r="E138" i="6" a="1"/>
  <c r="E138" i="6" s="1"/>
  <c r="E139" i="6" a="1"/>
  <c r="E139" i="6" s="1"/>
  <c r="E140" i="6" a="1"/>
  <c r="E140" i="6" s="1"/>
  <c r="E141" i="6" a="1"/>
  <c r="E141" i="6" s="1"/>
  <c r="E142" i="6" a="1"/>
  <c r="E142" i="6" s="1"/>
  <c r="E143" i="6" a="1"/>
  <c r="E143" i="6" s="1"/>
  <c r="E144" i="6" a="1"/>
  <c r="E144" i="6" s="1"/>
  <c r="E145" i="6" a="1"/>
  <c r="E145" i="6" s="1"/>
  <c r="E2" i="6" a="1"/>
  <c r="E2" i="6" s="1"/>
  <c r="E146" i="6" s="1"/>
  <c r="D3" i="6" a="1"/>
  <c r="D3" i="6" s="1"/>
  <c r="D4" i="6" a="1"/>
  <c r="D4" i="6" s="1"/>
  <c r="D5" i="6" a="1"/>
  <c r="D5" i="6" s="1"/>
  <c r="D6" i="6" a="1"/>
  <c r="D6" i="6" s="1"/>
  <c r="D7" i="6" a="1"/>
  <c r="D7" i="6" s="1"/>
  <c r="D8" i="6" a="1"/>
  <c r="D8" i="6" s="1"/>
  <c r="D9" i="6" a="1"/>
  <c r="D9" i="6" s="1"/>
  <c r="D10" i="6" a="1"/>
  <c r="D10" i="6" s="1"/>
  <c r="D11" i="6" a="1"/>
  <c r="D11" i="6" s="1"/>
  <c r="D12" i="6" a="1"/>
  <c r="D12" i="6" s="1"/>
  <c r="D13" i="6" a="1"/>
  <c r="D13" i="6" s="1"/>
  <c r="D14" i="6" a="1"/>
  <c r="D14" i="6" s="1"/>
  <c r="D15" i="6" a="1"/>
  <c r="D15" i="6" s="1"/>
  <c r="D16" i="6" a="1"/>
  <c r="D16" i="6" s="1"/>
  <c r="D17" i="6" a="1"/>
  <c r="D17" i="6" s="1"/>
  <c r="D18" i="6" a="1"/>
  <c r="D18" i="6" s="1"/>
  <c r="D19" i="6" a="1"/>
  <c r="D19" i="6" s="1"/>
  <c r="D20" i="6" a="1"/>
  <c r="D20" i="6" s="1"/>
  <c r="D21" i="6" a="1"/>
  <c r="D21" i="6" s="1"/>
  <c r="D22" i="6" a="1"/>
  <c r="D22" i="6" s="1"/>
  <c r="D23" i="6" a="1"/>
  <c r="D23" i="6" s="1"/>
  <c r="D24" i="6" a="1"/>
  <c r="D24" i="6" s="1"/>
  <c r="D25" i="6" a="1"/>
  <c r="D25" i="6" s="1"/>
  <c r="D26" i="6" a="1"/>
  <c r="D26" i="6" s="1"/>
  <c r="D27" i="6" a="1"/>
  <c r="D27" i="6" s="1"/>
  <c r="D28" i="6" a="1"/>
  <c r="D28" i="6" s="1"/>
  <c r="D31" i="6" a="1"/>
  <c r="D31" i="6" s="1"/>
  <c r="D30" i="6" a="1"/>
  <c r="D30" i="6" s="1"/>
  <c r="D29" i="6" a="1"/>
  <c r="D29" i="6" s="1"/>
  <c r="D32" i="6" a="1"/>
  <c r="D32" i="6" s="1"/>
  <c r="D33" i="6" a="1"/>
  <c r="D33" i="6" s="1"/>
  <c r="D34" i="6" a="1"/>
  <c r="D34" i="6" s="1"/>
  <c r="D35" i="6" a="1"/>
  <c r="D35" i="6" s="1"/>
  <c r="D36" i="6" a="1"/>
  <c r="D36" i="6" s="1"/>
  <c r="D37" i="6" a="1"/>
  <c r="D37" i="6" s="1"/>
  <c r="D38" i="6" a="1"/>
  <c r="D38" i="6" s="1"/>
  <c r="D39" i="6" a="1"/>
  <c r="D39" i="6" s="1"/>
  <c r="D40" i="6" a="1"/>
  <c r="D40" i="6" s="1"/>
  <c r="D41" i="6" a="1"/>
  <c r="D41" i="6" s="1"/>
  <c r="D42" i="6" a="1"/>
  <c r="D42" i="6" s="1"/>
  <c r="D43" i="6" a="1"/>
  <c r="D43" i="6" s="1"/>
  <c r="D44" i="6" a="1"/>
  <c r="D44" i="6" s="1"/>
  <c r="D45" i="6" a="1"/>
  <c r="D45" i="6" s="1"/>
  <c r="D46" i="6" a="1"/>
  <c r="D46" i="6" s="1"/>
  <c r="D47" i="6" a="1"/>
  <c r="D47" i="6" s="1"/>
  <c r="D48" i="6" a="1"/>
  <c r="D48" i="6" s="1"/>
  <c r="D49" i="6" a="1"/>
  <c r="D49" i="6" s="1"/>
  <c r="D50" i="6" a="1"/>
  <c r="D50" i="6" s="1"/>
  <c r="D51" i="6" a="1"/>
  <c r="D51" i="6" s="1"/>
  <c r="D52" i="6" a="1"/>
  <c r="D52" i="6" s="1"/>
  <c r="D53" i="6" a="1"/>
  <c r="D53" i="6" s="1"/>
  <c r="D54" i="6" a="1"/>
  <c r="D54" i="6" s="1"/>
  <c r="D55" i="6" a="1"/>
  <c r="D55" i="6" s="1"/>
  <c r="D56" i="6" a="1"/>
  <c r="D56" i="6" s="1"/>
  <c r="D57" i="6" a="1"/>
  <c r="D57" i="6" s="1"/>
  <c r="D58" i="6" a="1"/>
  <c r="D58" i="6" s="1"/>
  <c r="D59" i="6" a="1"/>
  <c r="D59" i="6" s="1"/>
  <c r="D60" i="6" a="1"/>
  <c r="D60" i="6" s="1"/>
  <c r="D61" i="6" a="1"/>
  <c r="D61" i="6" s="1"/>
  <c r="D62" i="6" a="1"/>
  <c r="D62" i="6" s="1"/>
  <c r="D63" i="6" a="1"/>
  <c r="D63" i="6" s="1"/>
  <c r="D64" i="6" a="1"/>
  <c r="D64" i="6" s="1"/>
  <c r="D65" i="6" a="1"/>
  <c r="D65" i="6" s="1"/>
  <c r="D66" i="6" a="1"/>
  <c r="D66" i="6" s="1"/>
  <c r="D67" i="6" a="1"/>
  <c r="D67" i="6" s="1"/>
  <c r="D68" i="6" a="1"/>
  <c r="D68" i="6" s="1"/>
  <c r="D69" i="6" a="1"/>
  <c r="D69" i="6" s="1"/>
  <c r="D70" i="6" a="1"/>
  <c r="D70" i="6" s="1"/>
  <c r="D71" i="6" a="1"/>
  <c r="D71" i="6" s="1"/>
  <c r="D72" i="6" a="1"/>
  <c r="D72" i="6" s="1"/>
  <c r="D73" i="6" a="1"/>
  <c r="D73" i="6" s="1"/>
  <c r="D74" i="6" a="1"/>
  <c r="D74" i="6" s="1"/>
  <c r="D75" i="6" a="1"/>
  <c r="D75" i="6" s="1"/>
  <c r="D76" i="6" a="1"/>
  <c r="D76" i="6" s="1"/>
  <c r="D77" i="6" a="1"/>
  <c r="D77" i="6" s="1"/>
  <c r="D78" i="6" a="1"/>
  <c r="D78" i="6" s="1"/>
  <c r="D79" i="6" a="1"/>
  <c r="D79" i="6" s="1"/>
  <c r="D80" i="6" a="1"/>
  <c r="D80" i="6" s="1"/>
  <c r="D81" i="6" a="1"/>
  <c r="D81" i="6" s="1"/>
  <c r="D82" i="6" a="1"/>
  <c r="D82" i="6" s="1"/>
  <c r="D83" i="6" a="1"/>
  <c r="D83" i="6" s="1"/>
  <c r="D84" i="6" a="1"/>
  <c r="D84" i="6" s="1"/>
  <c r="D86" i="6" a="1"/>
  <c r="D86" i="6" s="1"/>
  <c r="D85" i="6" a="1"/>
  <c r="D85" i="6" s="1"/>
  <c r="D87" i="6" a="1"/>
  <c r="D87" i="6" s="1"/>
  <c r="D88" i="6" a="1"/>
  <c r="D88" i="6" s="1"/>
  <c r="D89" i="6" a="1"/>
  <c r="D89" i="6" s="1"/>
  <c r="D90" i="6" a="1"/>
  <c r="D90" i="6" s="1"/>
  <c r="D91" i="6" a="1"/>
  <c r="D91" i="6" s="1"/>
  <c r="D92" i="6" a="1"/>
  <c r="D92" i="6" s="1"/>
  <c r="D93" i="6" a="1"/>
  <c r="D93" i="6" s="1"/>
  <c r="D94" i="6" a="1"/>
  <c r="D94" i="6" s="1"/>
  <c r="D95" i="6" a="1"/>
  <c r="D95" i="6" s="1"/>
  <c r="D96" i="6" a="1"/>
  <c r="D96" i="6" s="1"/>
  <c r="D97" i="6" a="1"/>
  <c r="D97" i="6" s="1"/>
  <c r="D98" i="6" a="1"/>
  <c r="D98" i="6" s="1"/>
  <c r="D99" i="6" a="1"/>
  <c r="D99" i="6" s="1"/>
  <c r="D100" i="6" a="1"/>
  <c r="D100" i="6" s="1"/>
  <c r="D101" i="6" a="1"/>
  <c r="D101" i="6" s="1"/>
  <c r="D102" i="6" a="1"/>
  <c r="D102" i="6" s="1"/>
  <c r="D103" i="6" a="1"/>
  <c r="D103" i="6" s="1"/>
  <c r="D104" i="6" a="1"/>
  <c r="D104" i="6" s="1"/>
  <c r="D105" i="6" a="1"/>
  <c r="D105" i="6" s="1"/>
  <c r="D106" i="6" a="1"/>
  <c r="D106" i="6" s="1"/>
  <c r="D107" i="6" a="1"/>
  <c r="D107" i="6" s="1"/>
  <c r="D108" i="6" a="1"/>
  <c r="D108" i="6" s="1"/>
  <c r="D109" i="6" a="1"/>
  <c r="D109" i="6" s="1"/>
  <c r="D110" i="6" a="1"/>
  <c r="D110" i="6" s="1"/>
  <c r="D111" i="6" a="1"/>
  <c r="D111" i="6" s="1"/>
  <c r="D112" i="6" a="1"/>
  <c r="D112" i="6" s="1"/>
  <c r="D113" i="6" a="1"/>
  <c r="D113" i="6" s="1"/>
  <c r="D114" i="6" a="1"/>
  <c r="D114" i="6" s="1"/>
  <c r="D115" i="6" a="1"/>
  <c r="D115" i="6" s="1"/>
  <c r="D116" i="6" a="1"/>
  <c r="D116" i="6" s="1"/>
  <c r="D117" i="6" a="1"/>
  <c r="D117" i="6" s="1"/>
  <c r="D118" i="6" a="1"/>
  <c r="D118" i="6" s="1"/>
  <c r="D119" i="6" a="1"/>
  <c r="D119" i="6" s="1"/>
  <c r="D120" i="6" a="1"/>
  <c r="D120" i="6" s="1"/>
  <c r="D121" i="6" a="1"/>
  <c r="D121" i="6" s="1"/>
  <c r="D122" i="6" a="1"/>
  <c r="D122" i="6" s="1"/>
  <c r="D123" i="6" a="1"/>
  <c r="D123" i="6" s="1"/>
  <c r="D124" i="6" a="1"/>
  <c r="D124" i="6" s="1"/>
  <c r="D125" i="6" a="1"/>
  <c r="D125" i="6" s="1"/>
  <c r="D126" i="6" a="1"/>
  <c r="D126" i="6" s="1"/>
  <c r="D127" i="6" a="1"/>
  <c r="D127" i="6" s="1"/>
  <c r="D128" i="6" a="1"/>
  <c r="D128" i="6" s="1"/>
  <c r="D129" i="6" a="1"/>
  <c r="D129" i="6" s="1"/>
  <c r="D130" i="6" a="1"/>
  <c r="D130" i="6" s="1"/>
  <c r="D131" i="6" a="1"/>
  <c r="D131" i="6" s="1"/>
  <c r="D132" i="6" a="1"/>
  <c r="D132" i="6" s="1"/>
  <c r="D133" i="6" a="1"/>
  <c r="D133" i="6" s="1"/>
  <c r="D134" i="6" a="1"/>
  <c r="D134" i="6" s="1"/>
  <c r="D135" i="6" a="1"/>
  <c r="D135" i="6" s="1"/>
  <c r="D136" i="6" a="1"/>
  <c r="D136" i="6" s="1"/>
  <c r="D137" i="6" a="1"/>
  <c r="D137" i="6" s="1"/>
  <c r="D138" i="6" a="1"/>
  <c r="D138" i="6" s="1"/>
  <c r="D139" i="6" a="1"/>
  <c r="D139" i="6" s="1"/>
  <c r="D140" i="6" a="1"/>
  <c r="D140" i="6" s="1"/>
  <c r="D141" i="6" a="1"/>
  <c r="D141" i="6" s="1"/>
  <c r="D142" i="6" a="1"/>
  <c r="D142" i="6" s="1"/>
  <c r="D143" i="6" a="1"/>
  <c r="D143" i="6" s="1"/>
  <c r="D144" i="6" a="1"/>
  <c r="D144" i="6" s="1"/>
  <c r="D145" i="6" a="1"/>
  <c r="D145" i="6" s="1"/>
  <c r="D2" i="6" a="1"/>
  <c r="D2" i="6" s="1"/>
  <c r="D146" i="6" s="1"/>
  <c r="C3" i="6" a="1"/>
  <c r="C3" i="6" s="1"/>
  <c r="C4" i="6" a="1"/>
  <c r="C4" i="6" s="1"/>
  <c r="C5" i="6" a="1"/>
  <c r="C5" i="6" s="1"/>
  <c r="C6" i="6" a="1"/>
  <c r="C6" i="6" s="1"/>
  <c r="C7" i="6" a="1"/>
  <c r="C7" i="6" s="1"/>
  <c r="C8" i="6" a="1"/>
  <c r="C8" i="6" s="1"/>
  <c r="C9" i="6" a="1"/>
  <c r="C9" i="6" s="1"/>
  <c r="C10" i="6" a="1"/>
  <c r="C10" i="6" s="1"/>
  <c r="C11" i="6" a="1"/>
  <c r="C11" i="6" s="1"/>
  <c r="C12" i="6" a="1"/>
  <c r="C12" i="6" s="1"/>
  <c r="C13" i="6" a="1"/>
  <c r="C13" i="6" s="1"/>
  <c r="C14" i="6" a="1"/>
  <c r="C14" i="6" s="1"/>
  <c r="C15" i="6" a="1"/>
  <c r="C15" i="6" s="1"/>
  <c r="C16" i="6" a="1"/>
  <c r="C16" i="6" s="1"/>
  <c r="C17" i="6" a="1"/>
  <c r="C17" i="6" s="1"/>
  <c r="C18" i="6" a="1"/>
  <c r="C18" i="6" s="1"/>
  <c r="C19" i="6" a="1"/>
  <c r="C19" i="6" s="1"/>
  <c r="C20" i="6" a="1"/>
  <c r="C20" i="6" s="1"/>
  <c r="C21" i="6" a="1"/>
  <c r="C21" i="6" s="1"/>
  <c r="C22" i="6" a="1"/>
  <c r="C22" i="6" s="1"/>
  <c r="C23" i="6" a="1"/>
  <c r="C23" i="6" s="1"/>
  <c r="C24" i="6" a="1"/>
  <c r="C24" i="6" s="1"/>
  <c r="C25" i="6" a="1"/>
  <c r="C25" i="6" s="1"/>
  <c r="C26" i="6" a="1"/>
  <c r="C26" i="6" s="1"/>
  <c r="C27" i="6" a="1"/>
  <c r="C27" i="6" s="1"/>
  <c r="C28" i="6" a="1"/>
  <c r="C28" i="6" s="1"/>
  <c r="C31" i="6" a="1"/>
  <c r="C31" i="6" s="1"/>
  <c r="C30" i="6" a="1"/>
  <c r="C30" i="6" s="1"/>
  <c r="C29" i="6" a="1"/>
  <c r="C29" i="6" s="1"/>
  <c r="C32" i="6" a="1"/>
  <c r="C32" i="6" s="1"/>
  <c r="C33" i="6" a="1"/>
  <c r="C33" i="6" s="1"/>
  <c r="C34" i="6" a="1"/>
  <c r="C34" i="6" s="1"/>
  <c r="C35" i="6" a="1"/>
  <c r="C35" i="6" s="1"/>
  <c r="C36" i="6" a="1"/>
  <c r="C36" i="6" s="1"/>
  <c r="C37" i="6" a="1"/>
  <c r="C37" i="6" s="1"/>
  <c r="C38" i="6" a="1"/>
  <c r="C38" i="6" s="1"/>
  <c r="C39" i="6" a="1"/>
  <c r="C39" i="6" s="1"/>
  <c r="C40" i="6" a="1"/>
  <c r="C40" i="6" s="1"/>
  <c r="C41" i="6" a="1"/>
  <c r="C41" i="6" s="1"/>
  <c r="C42" i="6" a="1"/>
  <c r="C42" i="6" s="1"/>
  <c r="C43" i="6" a="1"/>
  <c r="C43" i="6" s="1"/>
  <c r="C44" i="6" a="1"/>
  <c r="C44" i="6" s="1"/>
  <c r="C45" i="6" a="1"/>
  <c r="C45" i="6" s="1"/>
  <c r="C46" i="6" a="1"/>
  <c r="C46" i="6" s="1"/>
  <c r="C47" i="6" a="1"/>
  <c r="C47" i="6" s="1"/>
  <c r="C48" i="6" a="1"/>
  <c r="C48" i="6" s="1"/>
  <c r="C49" i="6" a="1"/>
  <c r="C49" i="6" s="1"/>
  <c r="C50" i="6" a="1"/>
  <c r="C50" i="6" s="1"/>
  <c r="C51" i="6" a="1"/>
  <c r="C51" i="6" s="1"/>
  <c r="C52" i="6" a="1"/>
  <c r="C52" i="6" s="1"/>
  <c r="C53" i="6" a="1"/>
  <c r="C53" i="6" s="1"/>
  <c r="C54" i="6" a="1"/>
  <c r="C54" i="6" s="1"/>
  <c r="C55" i="6" a="1"/>
  <c r="C55" i="6" s="1"/>
  <c r="C56" i="6" a="1"/>
  <c r="C56" i="6" s="1"/>
  <c r="C57" i="6" a="1"/>
  <c r="C57" i="6" s="1"/>
  <c r="C58" i="6" a="1"/>
  <c r="C58" i="6" s="1"/>
  <c r="C59" i="6" a="1"/>
  <c r="C59" i="6" s="1"/>
  <c r="C60" i="6" a="1"/>
  <c r="C60" i="6" s="1"/>
  <c r="C61" i="6" a="1"/>
  <c r="C61" i="6" s="1"/>
  <c r="C62" i="6" a="1"/>
  <c r="C62" i="6" s="1"/>
  <c r="C63" i="6" a="1"/>
  <c r="C63" i="6" s="1"/>
  <c r="C64" i="6" a="1"/>
  <c r="C64" i="6" s="1"/>
  <c r="C65" i="6" a="1"/>
  <c r="C65" i="6" s="1"/>
  <c r="C66" i="6" a="1"/>
  <c r="C66" i="6" s="1"/>
  <c r="C67" i="6" a="1"/>
  <c r="C67" i="6" s="1"/>
  <c r="C68" i="6" a="1"/>
  <c r="C68" i="6" s="1"/>
  <c r="C69" i="6" a="1"/>
  <c r="C69" i="6" s="1"/>
  <c r="C70" i="6" a="1"/>
  <c r="C70" i="6" s="1"/>
  <c r="C71" i="6" a="1"/>
  <c r="C71" i="6" s="1"/>
  <c r="C72" i="6" a="1"/>
  <c r="C72" i="6" s="1"/>
  <c r="C73" i="6" a="1"/>
  <c r="C73" i="6" s="1"/>
  <c r="C74" i="6" a="1"/>
  <c r="C74" i="6" s="1"/>
  <c r="C75" i="6" a="1"/>
  <c r="C75" i="6" s="1"/>
  <c r="C76" i="6" a="1"/>
  <c r="C76" i="6" s="1"/>
  <c r="C77" i="6" a="1"/>
  <c r="C77" i="6" s="1"/>
  <c r="C78" i="6" a="1"/>
  <c r="C78" i="6" s="1"/>
  <c r="C79" i="6" a="1"/>
  <c r="C79" i="6" s="1"/>
  <c r="C80" i="6" a="1"/>
  <c r="C80" i="6" s="1"/>
  <c r="C81" i="6" a="1"/>
  <c r="C81" i="6" s="1"/>
  <c r="C82" i="6" a="1"/>
  <c r="C82" i="6" s="1"/>
  <c r="C83" i="6" a="1"/>
  <c r="C83" i="6" s="1"/>
  <c r="C84" i="6" a="1"/>
  <c r="C84" i="6" s="1"/>
  <c r="C86" i="6" a="1"/>
  <c r="C86" i="6" s="1"/>
  <c r="C85" i="6" a="1"/>
  <c r="C85" i="6" s="1"/>
  <c r="C87" i="6" a="1"/>
  <c r="C87" i="6" s="1"/>
  <c r="C88" i="6" a="1"/>
  <c r="C88" i="6" s="1"/>
  <c r="C89" i="6" a="1"/>
  <c r="C89" i="6" s="1"/>
  <c r="C90" i="6" a="1"/>
  <c r="C90" i="6" s="1"/>
  <c r="C91" i="6" a="1"/>
  <c r="C91" i="6" s="1"/>
  <c r="C92" i="6" a="1"/>
  <c r="C92" i="6" s="1"/>
  <c r="C93" i="6" a="1"/>
  <c r="C93" i="6" s="1"/>
  <c r="C94" i="6" a="1"/>
  <c r="C94" i="6" s="1"/>
  <c r="C95" i="6" a="1"/>
  <c r="C95" i="6" s="1"/>
  <c r="C96" i="6" a="1"/>
  <c r="C96" i="6" s="1"/>
  <c r="C97" i="6" a="1"/>
  <c r="C97" i="6" s="1"/>
  <c r="C98" i="6" a="1"/>
  <c r="C98" i="6" s="1"/>
  <c r="C99" i="6" a="1"/>
  <c r="C99" i="6" s="1"/>
  <c r="C100" i="6" a="1"/>
  <c r="C100" i="6" s="1"/>
  <c r="C101" i="6" a="1"/>
  <c r="C101" i="6" s="1"/>
  <c r="C102" i="6" a="1"/>
  <c r="C102" i="6" s="1"/>
  <c r="C103" i="6" a="1"/>
  <c r="C103" i="6" s="1"/>
  <c r="C104" i="6" a="1"/>
  <c r="C104" i="6" s="1"/>
  <c r="C105" i="6" a="1"/>
  <c r="C105" i="6" s="1"/>
  <c r="C106" i="6" a="1"/>
  <c r="C106" i="6" s="1"/>
  <c r="C107" i="6" a="1"/>
  <c r="C107" i="6" s="1"/>
  <c r="C108" i="6" a="1"/>
  <c r="C108" i="6" s="1"/>
  <c r="C109" i="6" a="1"/>
  <c r="C109" i="6" s="1"/>
  <c r="C110" i="6" a="1"/>
  <c r="C110" i="6" s="1"/>
  <c r="C111" i="6" a="1"/>
  <c r="C111" i="6" s="1"/>
  <c r="C112" i="6" a="1"/>
  <c r="C112" i="6" s="1"/>
  <c r="C113" i="6" a="1"/>
  <c r="C113" i="6" s="1"/>
  <c r="C114" i="6" a="1"/>
  <c r="C114" i="6" s="1"/>
  <c r="C115" i="6" a="1"/>
  <c r="C115" i="6" s="1"/>
  <c r="C116" i="6" a="1"/>
  <c r="C116" i="6" s="1"/>
  <c r="C117" i="6" a="1"/>
  <c r="C117" i="6" s="1"/>
  <c r="C118" i="6" a="1"/>
  <c r="C118" i="6" s="1"/>
  <c r="C119" i="6" a="1"/>
  <c r="C119" i="6" s="1"/>
  <c r="C120" i="6" a="1"/>
  <c r="C120" i="6" s="1"/>
  <c r="C121" i="6" a="1"/>
  <c r="C121" i="6" s="1"/>
  <c r="C122" i="6" a="1"/>
  <c r="C122" i="6" s="1"/>
  <c r="C123" i="6" a="1"/>
  <c r="C123" i="6" s="1"/>
  <c r="C124" i="6" a="1"/>
  <c r="C124" i="6" s="1"/>
  <c r="C125" i="6" a="1"/>
  <c r="C125" i="6" s="1"/>
  <c r="C126" i="6" a="1"/>
  <c r="C126" i="6" s="1"/>
  <c r="C127" i="6" a="1"/>
  <c r="C127" i="6" s="1"/>
  <c r="C128" i="6" a="1"/>
  <c r="C128" i="6" s="1"/>
  <c r="C129" i="6" a="1"/>
  <c r="C129" i="6" s="1"/>
  <c r="C130" i="6" a="1"/>
  <c r="C130" i="6" s="1"/>
  <c r="C131" i="6" a="1"/>
  <c r="C131" i="6" s="1"/>
  <c r="C132" i="6" a="1"/>
  <c r="C132" i="6" s="1"/>
  <c r="C133" i="6" a="1"/>
  <c r="C133" i="6" s="1"/>
  <c r="C134" i="6" a="1"/>
  <c r="C134" i="6" s="1"/>
  <c r="C135" i="6" a="1"/>
  <c r="C135" i="6" s="1"/>
  <c r="C136" i="6" a="1"/>
  <c r="C136" i="6" s="1"/>
  <c r="C137" i="6" a="1"/>
  <c r="C137" i="6" s="1"/>
  <c r="C138" i="6" a="1"/>
  <c r="C138" i="6" s="1"/>
  <c r="C139" i="6" a="1"/>
  <c r="C139" i="6" s="1"/>
  <c r="C140" i="6" a="1"/>
  <c r="C140" i="6" s="1"/>
  <c r="C141" i="6" a="1"/>
  <c r="C141" i="6" s="1"/>
  <c r="C142" i="6" a="1"/>
  <c r="C142" i="6" s="1"/>
  <c r="C143" i="6" a="1"/>
  <c r="C143" i="6" s="1"/>
  <c r="C144" i="6" a="1"/>
  <c r="C144" i="6" s="1"/>
  <c r="C145" i="6" a="1"/>
  <c r="C145" i="6" s="1"/>
  <c r="C2" i="6" a="1"/>
  <c r="C2" i="6" s="1"/>
  <c r="C146" i="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<sst xmlns="http://schemas.openxmlformats.org/spreadsheetml/2006/main" count="4340" uniqueCount="619">
  <si>
    <t>FileName</t>
  </si>
  <si>
    <t>Repository_ID</t>
  </si>
  <si>
    <t>Number of Records</t>
  </si>
  <si>
    <t>FAIR_Findable_Essential</t>
  </si>
  <si>
    <t>FAIR_Findable_Support</t>
  </si>
  <si>
    <t>FAIR_AIR_Essential</t>
  </si>
  <si>
    <t>FAIR_AIR_Support</t>
  </si>
  <si>
    <t>Total</t>
  </si>
  <si>
    <t>tib.leopoldina.json</t>
  </si>
  <si>
    <t>tib.leopoldina</t>
  </si>
  <si>
    <t>tib.fis-gp.json</t>
  </si>
  <si>
    <t>tib.fis-gp</t>
  </si>
  <si>
    <t>tib.btu.json</t>
  </si>
  <si>
    <t>tib.btu</t>
  </si>
  <si>
    <t>tib.bonares.json</t>
  </si>
  <si>
    <t>tib.bonares</t>
  </si>
  <si>
    <t>tib.fdmuh.json</t>
  </si>
  <si>
    <t>tib.fdmuh</t>
  </si>
  <si>
    <t>tib.bidt.json</t>
  </si>
  <si>
    <t>tib.bidt</t>
  </si>
  <si>
    <t>tib.bibthb.json</t>
  </si>
  <si>
    <t>tib.bibthb</t>
  </si>
  <si>
    <t>tib.fhdo.json</t>
  </si>
  <si>
    <t>tib.fhdo</t>
  </si>
  <si>
    <t>tib.zalf.json</t>
  </si>
  <si>
    <t>tib.zalf</t>
  </si>
  <si>
    <t>tib.fhzwickau.json</t>
  </si>
  <si>
    <t>tib.fhzwickau</t>
  </si>
  <si>
    <t>tib.hbrs.json</t>
  </si>
  <si>
    <t>tib.hbrs</t>
  </si>
  <si>
    <t>tib.hsr.json</t>
  </si>
  <si>
    <t>tib.hsr</t>
  </si>
  <si>
    <t>tib.thn.json</t>
  </si>
  <si>
    <t>tib.thn</t>
  </si>
  <si>
    <t>tib.fhp.json</t>
  </si>
  <si>
    <t>tib.fhp</t>
  </si>
  <si>
    <t>tib.radar.json</t>
  </si>
  <si>
    <t>tib.radar</t>
  </si>
  <si>
    <t>tib.ostfalia.json</t>
  </si>
  <si>
    <t>tib.ostfalia</t>
  </si>
  <si>
    <t>tib.eumetsat.json</t>
  </si>
  <si>
    <t>tib.eumetsat</t>
  </si>
  <si>
    <t>tib.hse.json</t>
  </si>
  <si>
    <t>tib.hse</t>
  </si>
  <si>
    <t>tib.esolib.json</t>
  </si>
  <si>
    <t>tib.esolib</t>
  </si>
  <si>
    <t>tib.aip.json</t>
  </si>
  <si>
    <t>tib.aip</t>
  </si>
  <si>
    <t>tib.tropos.json</t>
  </si>
  <si>
    <t>tib.tropos</t>
  </si>
  <si>
    <t>tib.upotsdam.json</t>
  </si>
  <si>
    <t>tib.upotsdam</t>
  </si>
  <si>
    <t>tib.hzdr.json</t>
  </si>
  <si>
    <t>tib.hzdr</t>
  </si>
  <si>
    <t>tib.oparu.json</t>
  </si>
  <si>
    <t>tib.oparu</t>
  </si>
  <si>
    <t>tib.uber.json</t>
  </si>
  <si>
    <t>tib.uber</t>
  </si>
  <si>
    <t>tib.tuhh.json</t>
  </si>
  <si>
    <t>tib.tuhh</t>
  </si>
  <si>
    <t>tib.ubwue.json</t>
  </si>
  <si>
    <t>tib.ubwue</t>
  </si>
  <si>
    <t>wuua.wqayci.json</t>
  </si>
  <si>
    <t>wuua.wqayci</t>
  </si>
  <si>
    <t>tib.igb.json</t>
  </si>
  <si>
    <t>tib.igb</t>
  </si>
  <si>
    <t>tib.htwberlin.json</t>
  </si>
  <si>
    <t>tib.htwberlin</t>
  </si>
  <si>
    <t>tib.hsh.json</t>
  </si>
  <si>
    <t>tib.hsh</t>
  </si>
  <si>
    <t>tib.medmat.json</t>
  </si>
  <si>
    <t>tib.medmat</t>
  </si>
  <si>
    <t>tib.ubp.json</t>
  </si>
  <si>
    <t>tib.ubp</t>
  </si>
  <si>
    <t>tib.rubhb.json</t>
  </si>
  <si>
    <t>tib.rubhb</t>
  </si>
  <si>
    <t>tib.ubt.json</t>
  </si>
  <si>
    <t>tib.ubt</t>
  </si>
  <si>
    <t>tib.ubmr.json</t>
  </si>
  <si>
    <t>tib.ubmr</t>
  </si>
  <si>
    <t>tib.unibi.json</t>
  </si>
  <si>
    <t>tib.unibi</t>
  </si>
  <si>
    <t>tib.awi.json</t>
  </si>
  <si>
    <t>tib.awi</t>
  </si>
  <si>
    <t>tib.tuchem.json</t>
  </si>
  <si>
    <t>tib.tuchem</t>
  </si>
  <si>
    <t>tib.othreg.json</t>
  </si>
  <si>
    <t>tib.othreg</t>
  </si>
  <si>
    <t>tib.fuub.json</t>
  </si>
  <si>
    <t>tib.fuub</t>
  </si>
  <si>
    <t>tib.hsd.json</t>
  </si>
  <si>
    <t>tib.hsd</t>
  </si>
  <si>
    <t>tib.emisa.json</t>
  </si>
  <si>
    <t>tib.emisa</t>
  </si>
  <si>
    <t>tib.ubunibwm.json</t>
  </si>
  <si>
    <t>tib.ubunibwm</t>
  </si>
  <si>
    <t>tib.suub.json</t>
  </si>
  <si>
    <t>tib.suub</t>
  </si>
  <si>
    <t>tib.luhrepo.json</t>
  </si>
  <si>
    <t>tib.luhrepo</t>
  </si>
  <si>
    <t>tib.dagst.json</t>
  </si>
  <si>
    <t>tib.dagst</t>
  </si>
  <si>
    <t>tib.wip.json</t>
  </si>
  <si>
    <t>tib.wip</t>
  </si>
  <si>
    <t>tib.ubbs.json</t>
  </si>
  <si>
    <t>tib.ubbs</t>
  </si>
  <si>
    <t>tib.iow.json</t>
  </si>
  <si>
    <t>tib.iow</t>
  </si>
  <si>
    <t>tib.ub-hro.json</t>
  </si>
  <si>
    <t>tib.ub-hro</t>
  </si>
  <si>
    <t>tib.jki.json</t>
  </si>
  <si>
    <t>tib.jki</t>
  </si>
  <si>
    <t>tib.beilst.json</t>
  </si>
  <si>
    <t>tib.beilst</t>
  </si>
  <si>
    <t>tib.hhu.json</t>
  </si>
  <si>
    <t>tib.hhu</t>
  </si>
  <si>
    <t>laam.ptb-oar.json</t>
  </si>
  <si>
    <t>laam.ptb-oar</t>
  </si>
  <si>
    <t>tib.tudo.json</t>
  </si>
  <si>
    <t>tib.tudo</t>
  </si>
  <si>
    <t>tib.insci.json</t>
  </si>
  <si>
    <t>tib.insci</t>
  </si>
  <si>
    <t>tib.ulbms.json</t>
  </si>
  <si>
    <t>tib.ulbms</t>
  </si>
  <si>
    <t>tib.tibrepo.json</t>
  </si>
  <si>
    <t>tib.tibrepo</t>
  </si>
  <si>
    <t>tib.tib.json</t>
  </si>
  <si>
    <t>tib.tib</t>
  </si>
  <si>
    <t>tib.ukon.json</t>
  </si>
  <si>
    <t>tib.ukon</t>
  </si>
  <si>
    <t>tib.hsa.json</t>
  </si>
  <si>
    <t>tib.hsa</t>
  </si>
  <si>
    <t>tib.hu-rki.json</t>
  </si>
  <si>
    <t>tib.hu-rki</t>
  </si>
  <si>
    <t>tib.ipk.json</t>
  </si>
  <si>
    <t>tib.ipk</t>
  </si>
  <si>
    <t>tib.ubs.json</t>
  </si>
  <si>
    <t>tib.ubs</t>
  </si>
  <si>
    <t>tib.geoq.json</t>
  </si>
  <si>
    <t>tib.geoq</t>
  </si>
  <si>
    <t>tib.desy.json</t>
  </si>
  <si>
    <t>tib.desy</t>
  </si>
  <si>
    <t>tib.kit-ioc.json</t>
  </si>
  <si>
    <t>tib.kit-ioc</t>
  </si>
  <si>
    <t>tib.dglr.json</t>
  </si>
  <si>
    <t>tib.dglr</t>
  </si>
  <si>
    <t>tib.elibm.json</t>
  </si>
  <si>
    <t>tib.elibm</t>
  </si>
  <si>
    <t>tib.wias.json</t>
  </si>
  <si>
    <t>tib.wias</t>
  </si>
  <si>
    <t>tib.trr170-db.json</t>
  </si>
  <si>
    <t>tib.trr170-db</t>
  </si>
  <si>
    <t>tib.hu-mr.json</t>
  </si>
  <si>
    <t>tib.hu-mr</t>
  </si>
  <si>
    <t>tib.hzb.json</t>
  </si>
  <si>
    <t>tib.hzb</t>
  </si>
  <si>
    <t>tib.doi-ubks.json</t>
  </si>
  <si>
    <t>tib.doi-ubks</t>
  </si>
  <si>
    <t>tib.mediarep.json</t>
  </si>
  <si>
    <t>tib.mediarep</t>
  </si>
  <si>
    <t>tib.zib.json</t>
  </si>
  <si>
    <t>tib.zib</t>
  </si>
  <si>
    <t>tib.inp.json</t>
  </si>
  <si>
    <t>tib.inp</t>
  </si>
  <si>
    <t>tib.zih.json</t>
  </si>
  <si>
    <t>tib.zih</t>
  </si>
  <si>
    <t>tib.rzjena.json</t>
  </si>
  <si>
    <t>tib.rzjena</t>
  </si>
  <si>
    <t>tib.tub.json</t>
  </si>
  <si>
    <t>tib.tub</t>
  </si>
  <si>
    <t>tib.hu-edoc.json</t>
  </si>
  <si>
    <t>tib.hu-edoc</t>
  </si>
  <si>
    <t>tib.ulbd.json</t>
  </si>
  <si>
    <t>tib.ulbd</t>
  </si>
  <si>
    <t>tib.slubdd.json</t>
  </si>
  <si>
    <t>tib.slubdd</t>
  </si>
  <si>
    <t>tib.gfzbib.json</t>
  </si>
  <si>
    <t>tib.gfzbib</t>
  </si>
  <si>
    <t>tib.siegen.json</t>
  </si>
  <si>
    <t>tib.siegen</t>
  </si>
  <si>
    <t>tib.gsi.json</t>
  </si>
  <si>
    <t>tib.gsi</t>
  </si>
  <si>
    <t>tib.gfz.json</t>
  </si>
  <si>
    <t>tib.gfz</t>
  </si>
  <si>
    <t>tib.hu-genop.json</t>
  </si>
  <si>
    <t>tib.hu-genop</t>
  </si>
  <si>
    <t>tib.kit.json</t>
  </si>
  <si>
    <t>tib.kit</t>
  </si>
  <si>
    <t>tib.sulbdoi.json</t>
  </si>
  <si>
    <t>tib.sulbdoi</t>
  </si>
  <si>
    <t>tib.fraunirb.json</t>
  </si>
  <si>
    <t>tib.fraunirb</t>
  </si>
  <si>
    <t>tib.geomar.json</t>
  </si>
  <si>
    <t>tib.geomar</t>
  </si>
  <si>
    <t>tib.tiho.json</t>
  </si>
  <si>
    <t>tib.tiho</t>
  </si>
  <si>
    <t>tib.ubgi.json</t>
  </si>
  <si>
    <t>tib.ubgi</t>
  </si>
  <si>
    <t>tib.ubcl.json</t>
  </si>
  <si>
    <t>tib.ubcl</t>
  </si>
  <si>
    <t>tib.dwd.json</t>
  </si>
  <si>
    <t>tib.dwd</t>
  </si>
  <si>
    <t>tib.luis.json</t>
  </si>
  <si>
    <t>tib.luis</t>
  </si>
  <si>
    <t>tib.mpdl.json</t>
  </si>
  <si>
    <t>tib.mpdl</t>
  </si>
  <si>
    <t>tib.ubde.json</t>
  </si>
  <si>
    <t>tib.ubde</t>
  </si>
  <si>
    <t>tib.dbt.json</t>
  </si>
  <si>
    <t>tib.dbt</t>
  </si>
  <si>
    <t>tib.baw.json</t>
  </si>
  <si>
    <t>tib.baw</t>
  </si>
  <si>
    <t>tib.hawk.json</t>
  </si>
  <si>
    <t>tib.hawk</t>
  </si>
  <si>
    <t>tib.hsowl.json</t>
  </si>
  <si>
    <t>tib.hsowl</t>
  </si>
  <si>
    <t>tib.ubtum.json</t>
  </si>
  <si>
    <t>tib.ubtum</t>
  </si>
  <si>
    <t>tib.fhbac.json</t>
  </si>
  <si>
    <t>tib.fhbac</t>
  </si>
  <si>
    <t>tib.dgg.json</t>
  </si>
  <si>
    <t>tib.dgg</t>
  </si>
  <si>
    <t>gesis.mpib.json</t>
  </si>
  <si>
    <t>gesis.mpib</t>
  </si>
  <si>
    <t>tib.bgr.json</t>
  </si>
  <si>
    <t>tib.bgr</t>
  </si>
  <si>
    <t>tib.badw.json</t>
  </si>
  <si>
    <t>tib.badw</t>
  </si>
  <si>
    <t>tib.for816.json</t>
  </si>
  <si>
    <t>tib.for816</t>
  </si>
  <si>
    <t>tib.dbu.json</t>
  </si>
  <si>
    <t>tib.dbu</t>
  </si>
  <si>
    <t>tib.osl.json</t>
  </si>
  <si>
    <t>tib.osl</t>
  </si>
  <si>
    <t>tib.g-node.json</t>
  </si>
  <si>
    <t>tib.g-node</t>
  </si>
  <si>
    <t>tib.gidoi.json</t>
  </si>
  <si>
    <t>tib.gidoi</t>
  </si>
  <si>
    <t>tib.ubovgu.json</t>
  </si>
  <si>
    <t>tib.ubovgu</t>
  </si>
  <si>
    <t>tib.astone.json</t>
  </si>
  <si>
    <t>tib.astone</t>
  </si>
  <si>
    <t>tib.fl3s.json</t>
  </si>
  <si>
    <t>tib.fl3s</t>
  </si>
  <si>
    <t>tib.buw.json</t>
  </si>
  <si>
    <t>tib.buw</t>
  </si>
  <si>
    <t>tib.hog.json</t>
  </si>
  <si>
    <t>tib.hog</t>
  </si>
  <si>
    <t>tib.tum.json</t>
  </si>
  <si>
    <t>tib.tum</t>
  </si>
  <si>
    <t>tib.fhms.json</t>
  </si>
  <si>
    <t>tib.fhms</t>
  </si>
  <si>
    <t>tib.topoi.json</t>
  </si>
  <si>
    <t>tib.topoi</t>
  </si>
  <si>
    <t>tib.kmo.json</t>
  </si>
  <si>
    <t>tib.kmo</t>
  </si>
  <si>
    <t>tib.snsd.json</t>
  </si>
  <si>
    <t>tib.snsd</t>
  </si>
  <si>
    <t>tib.mhh.json</t>
  </si>
  <si>
    <t>tib.mhh</t>
  </si>
  <si>
    <t>tib.ubtdois.json</t>
  </si>
  <si>
    <t>tib.ubtdois</t>
  </si>
  <si>
    <t>tib.weimar.json</t>
  </si>
  <si>
    <t>tib.weimar</t>
  </si>
  <si>
    <t>tib.ubfr.json</t>
  </si>
  <si>
    <t>tib.ubfr</t>
  </si>
  <si>
    <t>tib.mfo.json</t>
  </si>
  <si>
    <t>tib.mfo</t>
  </si>
  <si>
    <t>tib.jalc.json</t>
  </si>
  <si>
    <t>tib.jalc</t>
  </si>
  <si>
    <t>tib.hu-agep.json</t>
  </si>
  <si>
    <t>tib.hu-agep</t>
  </si>
  <si>
    <t>tib.dbg.json</t>
  </si>
  <si>
    <t>tib.dbg</t>
  </si>
  <si>
    <t>tib.hcu.json</t>
  </si>
  <si>
    <t>tib.hcu</t>
  </si>
  <si>
    <t>tib.bafg.json</t>
  </si>
  <si>
    <t>tib.bafg</t>
  </si>
  <si>
    <t>tib.hu-laudatio.json</t>
  </si>
  <si>
    <t>tib.hu-laudatio</t>
  </si>
  <si>
    <t>tib.casimir.json</t>
  </si>
  <si>
    <t>tib.casimir</t>
  </si>
  <si>
    <t>tib.hsurep.json</t>
  </si>
  <si>
    <t>tib.hsurep</t>
  </si>
  <si>
    <t>gesis.mpi-coll.json</t>
  </si>
  <si>
    <t>gesis.mpi-coll</t>
  </si>
  <si>
    <t>tib.hebis.json</t>
  </si>
  <si>
    <t>tib.hebis</t>
  </si>
  <si>
    <t>tib.thw.json</t>
  </si>
  <si>
    <t>tib.thw</t>
  </si>
  <si>
    <t>tib.idf.json</t>
  </si>
  <si>
    <t>tib.idf</t>
  </si>
  <si>
    <t>tib.baua-doi.json</t>
  </si>
  <si>
    <t>tib.baua-doi</t>
  </si>
  <si>
    <t>tib.hu.json</t>
  </si>
  <si>
    <t>tib.hu</t>
  </si>
  <si>
    <t>Average</t>
  </si>
  <si>
    <t>20201128_9</t>
  </si>
  <si>
    <t>markus.becker@inp-greifswald.de</t>
  </si>
  <si>
    <t>INPTDAT</t>
  </si>
  <si>
    <t>tib</t>
  </si>
  <si>
    <t>German National Library of Science and Technology</t>
  </si>
  <si>
    <t>silke.frank@tu-clausthal.de</t>
  </si>
  <si>
    <t>Technische Universität Clausthal, Universitätsbibliothek</t>
  </si>
  <si>
    <t>library@eso.org</t>
  </si>
  <si>
    <t>ESO - European Organisation for Astronomical Research in the Southern Hemisphere</t>
  </si>
  <si>
    <t>maurice.schleussinger@hhu.de</t>
  </si>
  <si>
    <t>Heinrich Heine Universität</t>
  </si>
  <si>
    <t>thomas.scheffler@uni-jena.de</t>
  </si>
  <si>
    <t>Thüringer Universitäts- und Landesbibliothek</t>
  </si>
  <si>
    <t>fseeliger@th-wildau.de</t>
  </si>
  <si>
    <t>Technische Hochschule Wildau, Hochschulbibliothek</t>
  </si>
  <si>
    <t>kontakt@repo.uni-hannover.de</t>
  </si>
  <si>
    <t>Leibniz Universität Hannover</t>
  </si>
  <si>
    <t>Kirsten.Sachs@desy.de</t>
  </si>
  <si>
    <t>DESY - Deutsches Elektronen-Synchrotron</t>
  </si>
  <si>
    <t>publikationen@hsb.hs-anhalt.de</t>
  </si>
  <si>
    <t>Hochschule Sachsen-Anhalt</t>
  </si>
  <si>
    <t>langenhaun@igb-berlin.de</t>
  </si>
  <si>
    <t>Leibniz-Institut für Gewässerökologie und Binnenfischerei (IGB)</t>
  </si>
  <si>
    <t>matthias.razum@fiz-karlsruhe.de</t>
  </si>
  <si>
    <t>FIZ Karlsruhe – Leibniz-Institut für Informationsinfrastruktur</t>
  </si>
  <si>
    <t>bibliothek.hochschulschriften@lists.b-tu.de</t>
  </si>
  <si>
    <t>Brandenburgische Technische Universität Cottbus/Senftenberg</t>
  </si>
  <si>
    <t>nils.arndt@th-owl.de</t>
  </si>
  <si>
    <t>Technische Hochschule Ostwestfalen-Lippe</t>
  </si>
  <si>
    <t>c.zerling@dbu.de</t>
  </si>
  <si>
    <t>Deutsche Bundesstiftung Umwelt (DBU)</t>
  </si>
  <si>
    <t>rab@gfz-potsdam.de</t>
  </si>
  <si>
    <t>Bibliothek des Wissenschaftsparks Albert Einstein</t>
  </si>
  <si>
    <t>kathrin.hoehner@tu-dortmund.de</t>
  </si>
  <si>
    <t>Technische Universität Dortmund</t>
  </si>
  <si>
    <t>bib-opus@th-nuernberg.de</t>
  </si>
  <si>
    <t>Technische Hochschule Nürnberg Georg Simon Ohm</t>
  </si>
  <si>
    <t>ulrike.richter@h-brs.de</t>
  </si>
  <si>
    <t>Hochschule Bonn-Rhein-Sieg, Hochschul- und Kreisbibliothek</t>
  </si>
  <si>
    <t>stadler@uni-wuppertal.de</t>
  </si>
  <si>
    <t>Bergische Universität Wuppertal</t>
  </si>
  <si>
    <t>mediatum@ub.tum.de</t>
  </si>
  <si>
    <t>Technische Universität München, Universitätsbibliothek</t>
  </si>
  <si>
    <t>henke@aip.de</t>
  </si>
  <si>
    <t>Leibniz-Institut für Astrophysik Potsdam (AIP)</t>
  </si>
  <si>
    <t>heidi.traeger@uni-weimar.de</t>
  </si>
  <si>
    <t>Bauhaus-Universität Weimar</t>
  </si>
  <si>
    <t>doi@mpdl.mpg.de</t>
  </si>
  <si>
    <t>Max Planck Digital Library</t>
  </si>
  <si>
    <t>bibliothek@bafg.de</t>
  </si>
  <si>
    <t>Bundesanstalt für Gewässerkunde</t>
  </si>
  <si>
    <t>armin.stein@ercis.uni-muenster.de</t>
  </si>
  <si>
    <t>Institut für Wirtschaftsinformatik, Westfälische Wilhelms-Universität Münster</t>
  </si>
  <si>
    <t>kleinod@wias-berlin.de</t>
  </si>
  <si>
    <t>Weierstraß-Institut für Angewandte Analysis und Stochastik</t>
  </si>
  <si>
    <t>birmili@tropos.de</t>
  </si>
  <si>
    <t>Leibniz Institute for Tropospheric Research (TROPOS)</t>
  </si>
  <si>
    <t>geschaeftsstelle@bunsen.de</t>
  </si>
  <si>
    <t>Deutsche Bunsen-Gesellschaft für physikalische Chemie e. V. (DBG)</t>
  </si>
  <si>
    <t>archiv@ub.uni-marburg.de</t>
  </si>
  <si>
    <t>Universitätsbibliothek Marburg</t>
  </si>
  <si>
    <t>simon.worthington@tib.eu</t>
  </si>
  <si>
    <t>Open Science Lab</t>
  </si>
  <si>
    <t>editorialoffice@emisa-journal.org</t>
  </si>
  <si>
    <t>DFKI GmbH, Institut für Wirtschaftsinformatik</t>
  </si>
  <si>
    <t>andreas.ostrowski@uni-jena.de</t>
  </si>
  <si>
    <t>Universitätsrechenzentrum Jena</t>
  </si>
  <si>
    <t>fuchs@stiftung-friedenstein.de</t>
  </si>
  <si>
    <t>Stiftung Schloss Friedenstein, Gotha</t>
  </si>
  <si>
    <t>dv-bibl@fh-muenster.de</t>
  </si>
  <si>
    <t>Fachhochschule Münster</t>
  </si>
  <si>
    <t>lange@ipk-gatersleben.de</t>
  </si>
  <si>
    <t>IPK Gatersleben</t>
  </si>
  <si>
    <t>roth-steiner@ulb.tu-darmstadt.de</t>
  </si>
  <si>
    <t>Universitäts- und Landesbibliothek Darmstadt</t>
  </si>
  <si>
    <t>andreas.kennecke@uni-potsdam.de</t>
  </si>
  <si>
    <t>Universität Potsdam</t>
  </si>
  <si>
    <t>j.ruediger@ostfalia.de</t>
  </si>
  <si>
    <t>Ostfalia Hochschule für angewandte Wissenschaften Hochschule Braunschweig/Wolfenbüttel</t>
  </si>
  <si>
    <t>thomas.pieruschka@unibw.de</t>
  </si>
  <si>
    <t>Universität der Bundeswehr München</t>
  </si>
  <si>
    <t>charly.renner@flowworks.de</t>
  </si>
  <si>
    <t>TIB KMO / FLOWWORKS GmbH</t>
  </si>
  <si>
    <t>data-tech@uni-bielefeld.de</t>
  </si>
  <si>
    <t>Bielefeld University</t>
  </si>
  <si>
    <t>marius.sarmann@uni-passau.de</t>
  </si>
  <si>
    <t>Universitätsbibliothek Passau</t>
  </si>
  <si>
    <t>carle@in.tum.de</t>
  </si>
  <si>
    <t>TU München - Informatik</t>
  </si>
  <si>
    <t>florian.sauer@ufg.phil.uni-erlangen.de</t>
  </si>
  <si>
    <t>Hugo-Obermaier-Gesellschaft</t>
  </si>
  <si>
    <t>ralf.schiffer@dglr.de</t>
  </si>
  <si>
    <t>Deutsche Gesellschaft für Luft- und Raumfahrt</t>
  </si>
  <si>
    <t>Aline.Leiter@irb.fraunhofer.de</t>
  </si>
  <si>
    <t>Fraunhofer-Gesellschaft zur Förderung der angewandten Forschung e.V</t>
  </si>
  <si>
    <t>digibib.ub@uni-rostock.de</t>
  </si>
  <si>
    <t>Universitätsbibliothek Rostock</t>
  </si>
  <si>
    <t>katharina.ebrecht@reutlingen-university.de</t>
  </si>
  <si>
    <t>Hochschule Reutlingen</t>
  </si>
  <si>
    <t>fromm@hu-berlin.de</t>
  </si>
  <si>
    <t>HU Berlin - NOMAD Repository</t>
  </si>
  <si>
    <t>publikationen6.2@baua.bund.de</t>
  </si>
  <si>
    <t>Bundesanstalt für Arbeitsschutz und Arbeitsmedizin (BAuA)</t>
  </si>
  <si>
    <t>kaps@luis.uni-hannover.de</t>
  </si>
  <si>
    <t>Forschungsdatenrepositorium LUH</t>
  </si>
  <si>
    <t>contact-ojs@elibm.org</t>
  </si>
  <si>
    <t>FIZ-Karlsruhe (eLiBM)</t>
  </si>
  <si>
    <t>andreas.weck-heimann@senckenberg.de</t>
  </si>
  <si>
    <t>Senckenberg Naturhistorische Sammlungen Dresden</t>
  </si>
  <si>
    <t>HU Berlin - Arbeitsgruppe Elektronisches Publizieren</t>
  </si>
  <si>
    <t>edocs@ub.fu-berlin.de</t>
  </si>
  <si>
    <t>Universitätsbibliothek der FU Berlin Hochschulschriftenstelle u. Dokumentenserver</t>
  </si>
  <si>
    <t>Rodriguez@hebis.uni-frankfurt.de</t>
  </si>
  <si>
    <t>Johann Wolfgang Goethe-Universität</t>
  </si>
  <si>
    <t>julia.dickel@tiho-hannover.de</t>
  </si>
  <si>
    <t>Stiftung Tierärtzliche Hochschule Hannover</t>
  </si>
  <si>
    <t>axel.schnitger@aei.mpg.de</t>
  </si>
  <si>
    <t>Sonderforschungsbereich GEO-Q / Institut für Erdmessung (IFE)</t>
  </si>
  <si>
    <t>sdavidson@orn.mpg.de</t>
  </si>
  <si>
    <t>Movebank</t>
  </si>
  <si>
    <t>doi@ub.uni-kassel.de</t>
  </si>
  <si>
    <t>Universitätsbibliothek Kassel</t>
  </si>
  <si>
    <t>haake@suub.uni-bremen.de</t>
  </si>
  <si>
    <t>Staats- und Universitätsbibliothek Bremen</t>
  </si>
  <si>
    <t>frank.oliver.gloeckner@awi.de</t>
  </si>
  <si>
    <t>Alfred Wegener Institute</t>
  </si>
  <si>
    <t>karin.simianer@kit.edu</t>
  </si>
  <si>
    <t>Karlsruher Institut für Technologie</t>
  </si>
  <si>
    <t>tub-it@tuhh.de</t>
  </si>
  <si>
    <t>Technische Universität Hamburg</t>
  </si>
  <si>
    <t>u.konrad@hzdr.de</t>
  </si>
  <si>
    <t>Helmholtz-Zentrum Dresden-Rossendorf</t>
  </si>
  <si>
    <t>frank.luetzenkirchen@uni-due.de</t>
  </si>
  <si>
    <t>Universitätsbibliothek Duisburg-Essen</t>
  </si>
  <si>
    <t>HU Berlin - edoc-Server, Institutional Repository Humboldt-Universität zu Berlin</t>
  </si>
  <si>
    <t>anja.huehnlein@julius-kuehn.de</t>
  </si>
  <si>
    <t>Julius Kühn-Institut</t>
  </si>
  <si>
    <t>andrea.hofmann@hs-hannover.de</t>
  </si>
  <si>
    <t>Hochschule Hannover</t>
  </si>
  <si>
    <t>Harald.Rothfuss@eumetsat.int</t>
  </si>
  <si>
    <t>EUMETSAT</t>
  </si>
  <si>
    <t>doi-info@tib.eu</t>
  </si>
  <si>
    <t>TIB Hannover</t>
  </si>
  <si>
    <t>HU Berlin - Robert-Koch-Institut (RKI)</t>
  </si>
  <si>
    <t>hentschel@hornemann-institut.de</t>
  </si>
  <si>
    <t>HAWK Hildesheim - Hornemann Institut</t>
  </si>
  <si>
    <t>doi_registrierung@uni-bayreuth.de</t>
  </si>
  <si>
    <t>IT-Servicezentrum, Universität Bayreuth</t>
  </si>
  <si>
    <t>Schmiel.Markus@mh-hannover.de</t>
  </si>
  <si>
    <t>Medizinische Hochschule Hannover Bibliothek</t>
  </si>
  <si>
    <t>openaccess@slub-dresden.de</t>
  </si>
  <si>
    <t>Sächsische Landesbibliothek - Staats- und Universitätsbibliothek Dresden (SLUB)</t>
  </si>
  <si>
    <t>dspace-admin@ub.uni-stuttgart.de</t>
  </si>
  <si>
    <t>Universitaetsbibliothek Stuttgart</t>
  </si>
  <si>
    <t>kosmas.kaifel@uni-ulm.de</t>
  </si>
  <si>
    <t>Universität Ulm, Kommunikations- und Informationszentrum (kiz)</t>
  </si>
  <si>
    <t>svoboda@zalf.de</t>
  </si>
  <si>
    <t>BonaRes  Leibniz-Zentrum für Agrarlandschaftsforschung (ZALF) e.V. Datenzentrum Agrarlandschaft</t>
  </si>
  <si>
    <t>frank.kaspar@dwd.de</t>
  </si>
  <si>
    <t>Deutscher Wetterdienst - Klimaüberwachung</t>
  </si>
  <si>
    <t>ltg-bib@th-brandenburg.de</t>
  </si>
  <si>
    <t>Hochschulbibliothek der Technischen Hochschule Brandenburg</t>
  </si>
  <si>
    <t>k.grosse@gsi.de</t>
  </si>
  <si>
    <t>GSI Helmholtzzentrum für Schwerionenforschung GmbH</t>
  </si>
  <si>
    <t>HU Berlin - Excellence Cluster Topoi, Freie Universität Berlin/Humboldt-Universität zu Berlin</t>
  </si>
  <si>
    <t>kathrin.lucht-roussel@ruhr-uni-bochum.de</t>
  </si>
  <si>
    <t>UB Bochum</t>
  </si>
  <si>
    <t>tomiak@helmholtz-berlin.de</t>
  </si>
  <si>
    <t>Helmholtz-Zentrum Berlin für Materialien und Energie GmbH</t>
  </si>
  <si>
    <t>peter.rempis@ub.uni-tuebingen.de</t>
  </si>
  <si>
    <t>Universitätsbibliothek Tübingen</t>
  </si>
  <si>
    <t>dara@gesis.org</t>
  </si>
  <si>
    <t>Max Planck Institute for Human Development</t>
  </si>
  <si>
    <t>gesis</t>
  </si>
  <si>
    <t>GESIS Leibniz Institute for the Social Sciences</t>
  </si>
  <si>
    <t>office@jalc.de</t>
  </si>
  <si>
    <t>Justus-Liebig-Universität Gießen</t>
  </si>
  <si>
    <t>foerster@dgg-online.org</t>
  </si>
  <si>
    <t>Deutsche Gartenbauwissenschaftliche Gesellschaft e. V.</t>
  </si>
  <si>
    <t>book@infinite-science.de</t>
  </si>
  <si>
    <t>Infinite Science GmbH</t>
  </si>
  <si>
    <t>mediarep@staff.uni-marburg.de</t>
  </si>
  <si>
    <t>MEDIAREP</t>
  </si>
  <si>
    <t>Werner.Gresshoff@uni-muenster.de</t>
  </si>
  <si>
    <t>Universitäts- und Landesbibliothek Münster</t>
  </si>
  <si>
    <t>hasler@zib.de</t>
  </si>
  <si>
    <t>Konrad-Zuse-Zentrum Berlin</t>
  </si>
  <si>
    <t>jon.de-gregorio@wip-munich.de</t>
  </si>
  <si>
    <t>WIP - Renewable Energies</t>
  </si>
  <si>
    <t>jpilz@zalf.de</t>
  </si>
  <si>
    <t>Leibniz-Zentrum für Agrarlandschaftsforschung (ZALF) e. V.</t>
  </si>
  <si>
    <t>nicole.jung@kit.edu</t>
  </si>
  <si>
    <t>chemotion</t>
  </si>
  <si>
    <t>HU Berlin - Media Repository</t>
  </si>
  <si>
    <t>Max-Planck-Institut zur Erforschung von Gemeinschaftsgütern (MPI-Coll)</t>
  </si>
  <si>
    <t>ckettner@beilstein-institut.de</t>
  </si>
  <si>
    <t>Beilstein-Institut zur Förderung der Chemischen Wissenschaften</t>
  </si>
  <si>
    <t>stefanie.soehnitz@hs-duesseldorf.de</t>
  </si>
  <si>
    <t>Hochschule Düsseldorf</t>
  </si>
  <si>
    <t>datacite@depositonce.tu-berlin.de</t>
  </si>
  <si>
    <t>Technische Universität Berlin – Universitätsbibliothek</t>
  </si>
  <si>
    <t>bschmidt@geomar.de</t>
  </si>
  <si>
    <t>GEOMAR-Bibliothek</t>
  </si>
  <si>
    <t>OpARA-Admin@lists.fusionforge.zih.tu-dresden.de</t>
  </si>
  <si>
    <t>Zentrum für Informationsdienste und Hochleistungsrechnen (TU Dresden)</t>
  </si>
  <si>
    <t>griesa@fh-potsdam.de</t>
  </si>
  <si>
    <t>Fachhochschule Potsdam, Hochschulbibliothek</t>
  </si>
  <si>
    <t>dobberma@staff.uni-marburg.de</t>
  </si>
  <si>
    <t>Biodiversity and Sustainable Management of a Megadiverse Mountain Ecosystem in South Ecuador</t>
  </si>
  <si>
    <t>vzb@baw.de</t>
  </si>
  <si>
    <t>Bundesanstalt für Wasserbau</t>
  </si>
  <si>
    <t>escience@ub.uni-freiburg.de</t>
  </si>
  <si>
    <t>Universitätsbibliothek Freiburg</t>
  </si>
  <si>
    <t>eva.schameitat@fh-dortmund.de</t>
  </si>
  <si>
    <t>Fachhochschule Dortmund, Hochschulbibliothek</t>
  </si>
  <si>
    <t>tom.philipps@idf-da.de</t>
  </si>
  <si>
    <t>Institut für Designforschung - Hochschule Darmstadt</t>
  </si>
  <si>
    <t>michael.koch@unibw.de</t>
  </si>
  <si>
    <t>Gesellschaft für Informatik (GI)</t>
  </si>
  <si>
    <t>wachtler@biologie.uni-muenchen.de</t>
  </si>
  <si>
    <t>German Neuroinformatics Node</t>
  </si>
  <si>
    <t>stefan.thiemann@uni-hamburg.de</t>
  </si>
  <si>
    <t>Universität Hamburg</t>
  </si>
  <si>
    <t>doi@io-warnemuende.de</t>
  </si>
  <si>
    <t>Leibniz-Institut fuer Ostseeforschung Warnemuende</t>
  </si>
  <si>
    <t>juergen.feinhals@bgr.de</t>
  </si>
  <si>
    <t>Bundesanstalt für Geowissenschaften und Rohstoffe</t>
  </si>
  <si>
    <t>Florian.Ruckelshausen@bibsys.uni-giessen.de</t>
  </si>
  <si>
    <t>Universitätsbibliothek Gießen</t>
  </si>
  <si>
    <t>opus@bibliothek.fh-aachen.de</t>
  </si>
  <si>
    <t>FH Aachen, Hochschulbibliothek</t>
  </si>
  <si>
    <t>library@mfo.de</t>
  </si>
  <si>
    <t>Mathematisches Forschungsinstitut Oberwolfach</t>
  </si>
  <si>
    <t>bibliothek@hs-esslingen.de</t>
  </si>
  <si>
    <t>Bibliothek der Hochschule Esslingen - University of Applied Sciences</t>
  </si>
  <si>
    <t>support@sulb.uni-saarland.de</t>
  </si>
  <si>
    <t>Universität des Saarlandes</t>
  </si>
  <si>
    <t>HU Berlin - Laudatio Repository</t>
  </si>
  <si>
    <t>HU Berlin - Gender Open Repositorium</t>
  </si>
  <si>
    <t>ub-open-access@fau.de</t>
  </si>
  <si>
    <t>Universitätsbibliothek Erlangen-Nürnberg</t>
  </si>
  <si>
    <t>geis-gerstorfer@mwt-tuebingen.de</t>
  </si>
  <si>
    <t>Journal of Medical Materials and Technologies</t>
  </si>
  <si>
    <t>michael.wagner@dagstuhl.de</t>
  </si>
  <si>
    <t>Dagstuhl</t>
  </si>
  <si>
    <t>Ute.Blumtritt@Bibliothek.TU-Chemnitz.de</t>
  </si>
  <si>
    <t>Universitätsbibliothek Chemnitz</t>
  </si>
  <si>
    <t>ralf.regener@ovgu.de</t>
  </si>
  <si>
    <t>Otto-von-Guericke-Universität Magdeburg</t>
  </si>
  <si>
    <t>r.stroetgen@tu-braunschweig.de</t>
  </si>
  <si>
    <t>Universitätsbibliothek der TU Braunschweig</t>
  </si>
  <si>
    <t>Geoforschungszentrum Potsdam</t>
  </si>
  <si>
    <t>opus@bibliothek.uni-wuerzburg.de</t>
  </si>
  <si>
    <t>Universitätsbibliothek Würzburg</t>
  </si>
  <si>
    <t>Repository_Contact</t>
  </si>
  <si>
    <t>Repository</t>
  </si>
  <si>
    <t>Client_ID</t>
  </si>
  <si>
    <t>Member</t>
  </si>
  <si>
    <t>Temporal Extent</t>
  </si>
  <si>
    <t>Spatial Extent</t>
  </si>
  <si>
    <t>Resource Type General</t>
  </si>
  <si>
    <t>Resource Title</t>
  </si>
  <si>
    <t>Resource Publisher</t>
  </si>
  <si>
    <t>Resource Publication Date</t>
  </si>
  <si>
    <t>Resource Identifier</t>
  </si>
  <si>
    <t>Resource Author Affiliation</t>
  </si>
  <si>
    <t>Resource Author</t>
  </si>
  <si>
    <t>Project Funder</t>
  </si>
  <si>
    <t>Keyword Vocabulary</t>
  </si>
  <si>
    <t>Keyword</t>
  </si>
  <si>
    <t>Funder Project Identifier</t>
  </si>
  <si>
    <t>Date Created</t>
  </si>
  <si>
    <t>Abstract</t>
  </si>
  <si>
    <t>Complete</t>
  </si>
  <si>
    <t>Exist</t>
  </si>
  <si>
    <t>DateTime</t>
  </si>
  <si>
    <t>Resource Type</t>
  </si>
  <si>
    <t>Resource Identifier Type</t>
  </si>
  <si>
    <t>Resource Author Type</t>
  </si>
  <si>
    <t>Resource Author Identifier Type</t>
  </si>
  <si>
    <t>Resource Author Identifier</t>
  </si>
  <si>
    <t>Keyword Vocabulary URI</t>
  </si>
  <si>
    <t>Keyword Value URI</t>
  </si>
  <si>
    <t>Funder Identifier Type</t>
  </si>
  <si>
    <t>Funder Identifier</t>
  </si>
  <si>
    <t>Date Submitted</t>
  </si>
  <si>
    <t>Award URI</t>
  </si>
  <si>
    <t>Award Title</t>
  </si>
  <si>
    <t>Award Number</t>
  </si>
  <si>
    <t>SupplementTo</t>
  </si>
  <si>
    <t>SourceOf</t>
  </si>
  <si>
    <t>RightsHolder</t>
  </si>
  <si>
    <t>Rights URI</t>
  </si>
  <si>
    <t>Rights</t>
  </si>
  <si>
    <t>ReviewedBy</t>
  </si>
  <si>
    <t>Resource URL</t>
  </si>
  <si>
    <t>Resource Size</t>
  </si>
  <si>
    <t>Resource Format</t>
  </si>
  <si>
    <t>Resource Contact</t>
  </si>
  <si>
    <t>ReferencedBy</t>
  </si>
  <si>
    <t>Methods</t>
  </si>
  <si>
    <t>HasMetadata</t>
  </si>
  <si>
    <t>DocumentedBy</t>
  </si>
  <si>
    <t>Distribution Contact</t>
  </si>
  <si>
    <t>DescribedBy</t>
  </si>
  <si>
    <t>CitedBy</t>
  </si>
  <si>
    <t>Rights Holder Identifier Scheme URI</t>
  </si>
  <si>
    <t>Rights Holder Identifier Scheme</t>
  </si>
  <si>
    <t>Rights Holder Identifier</t>
  </si>
  <si>
    <t>Resource Contact Identifier Scheme URI</t>
  </si>
  <si>
    <t>Resource Contact Identifier Scheme</t>
  </si>
  <si>
    <t>Resource Contact Identifier</t>
  </si>
  <si>
    <t>Distribution Contact Identifier Scheme URI</t>
  </si>
  <si>
    <t>Distribution Contact Identifier Scheme</t>
  </si>
  <si>
    <t>Distribution Contact Identifier</t>
  </si>
  <si>
    <t>Overall</t>
  </si>
  <si>
    <t>Findable_Essential</t>
  </si>
  <si>
    <t>Findable_Support</t>
  </si>
  <si>
    <t># Records</t>
  </si>
  <si>
    <t>AIR_Essential</t>
  </si>
  <si>
    <t>AIR_Support</t>
  </si>
  <si>
    <t>20201212_14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</si>
</sst>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9" fontId="0" fillId="0" borderId="0" xfId="1" applyFont="1"/>
    <xf numFmtId="1" fontId="0" fillId="0" borderId="0" xfId="0" applyNumberFormat="1"/>
  </cellXfs>
  <cellStyles count="43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Prozent" xfId="1" builtinId="5"/>
    <cellStyle name="Schlecht" xfId="8" builtinId="27" customBuiltin="1"/>
    <cellStyle name="Standard" xfId="0" builtinId="0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sheetMetadata" Target="metadata.xml"/><Relationship Id="rId3" Type="http://schemas.openxmlformats.org/officeDocument/2006/relationships/chartsheet" Target="chartsheets/sheet2.xml"/><Relationship Id="rId7" Type="http://schemas.openxmlformats.org/officeDocument/2006/relationships/worksheet" Target="worksheets/sheet4.xml"/><Relationship Id="rId12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styles" Target="styles.xml"/><Relationship Id="rId5" Type="http://schemas.openxmlformats.org/officeDocument/2006/relationships/worksheet" Target="worksheets/sheet2.xml"/><Relationship Id="rId10" Type="http://schemas.openxmlformats.org/officeDocument/2006/relationships/theme" Target="theme/theme1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Overall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xVal>
            <c:numRef>
              <c:f>AllTotals!$B$2:$B$145</c:f>
              <c:numCache>
                <c:formatCode>General</c:formatCode>
                <c:ptCount val="144"/>
                <c:pt idx="0">
                  <c:v>1</c:v>
                </c:pt>
                <c:pt idx="1">
                  <c:v>6</c:v>
                </c:pt>
                <c:pt idx="2">
                  <c:v>46</c:v>
                </c:pt>
                <c:pt idx="3">
                  <c:v>56</c:v>
                </c:pt>
                <c:pt idx="4">
                  <c:v>300</c:v>
                </c:pt>
                <c:pt idx="5">
                  <c:v>7</c:v>
                </c:pt>
                <c:pt idx="6">
                  <c:v>3</c:v>
                </c:pt>
                <c:pt idx="7">
                  <c:v>16</c:v>
                </c:pt>
                <c:pt idx="8">
                  <c:v>170</c:v>
                </c:pt>
                <c:pt idx="9">
                  <c:v>2</c:v>
                </c:pt>
                <c:pt idx="10">
                  <c:v>157</c:v>
                </c:pt>
                <c:pt idx="11">
                  <c:v>48</c:v>
                </c:pt>
                <c:pt idx="12">
                  <c:v>49</c:v>
                </c:pt>
                <c:pt idx="13">
                  <c:v>3</c:v>
                </c:pt>
                <c:pt idx="14">
                  <c:v>32</c:v>
                </c:pt>
                <c:pt idx="15">
                  <c:v>25</c:v>
                </c:pt>
                <c:pt idx="16">
                  <c:v>97</c:v>
                </c:pt>
                <c:pt idx="17">
                  <c:v>5</c:v>
                </c:pt>
                <c:pt idx="18">
                  <c:v>207</c:v>
                </c:pt>
                <c:pt idx="19">
                  <c:v>300</c:v>
                </c:pt>
                <c:pt idx="20">
                  <c:v>1</c:v>
                </c:pt>
                <c:pt idx="21">
                  <c:v>300</c:v>
                </c:pt>
                <c:pt idx="22">
                  <c:v>293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</c:v>
                </c:pt>
                <c:pt idx="28">
                  <c:v>17</c:v>
                </c:pt>
                <c:pt idx="29">
                  <c:v>1</c:v>
                </c:pt>
                <c:pt idx="30">
                  <c:v>300</c:v>
                </c:pt>
                <c:pt idx="31">
                  <c:v>12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135</c:v>
                </c:pt>
                <c:pt idx="39">
                  <c:v>5</c:v>
                </c:pt>
                <c:pt idx="40">
                  <c:v>300</c:v>
                </c:pt>
                <c:pt idx="41">
                  <c:v>163</c:v>
                </c:pt>
                <c:pt idx="42">
                  <c:v>143</c:v>
                </c:pt>
                <c:pt idx="43">
                  <c:v>18</c:v>
                </c:pt>
                <c:pt idx="44">
                  <c:v>300</c:v>
                </c:pt>
                <c:pt idx="45">
                  <c:v>300</c:v>
                </c:pt>
                <c:pt idx="46">
                  <c:v>7</c:v>
                </c:pt>
                <c:pt idx="47">
                  <c:v>300</c:v>
                </c:pt>
                <c:pt idx="48">
                  <c:v>300</c:v>
                </c:pt>
                <c:pt idx="49">
                  <c:v>148</c:v>
                </c:pt>
                <c:pt idx="50">
                  <c:v>300</c:v>
                </c:pt>
                <c:pt idx="51">
                  <c:v>300</c:v>
                </c:pt>
                <c:pt idx="52">
                  <c:v>66</c:v>
                </c:pt>
                <c:pt idx="53">
                  <c:v>125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89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6</c:v>
                </c:pt>
                <c:pt idx="66">
                  <c:v>300</c:v>
                </c:pt>
                <c:pt idx="67">
                  <c:v>300</c:v>
                </c:pt>
                <c:pt idx="68">
                  <c:v>148</c:v>
                </c:pt>
                <c:pt idx="69">
                  <c:v>245</c:v>
                </c:pt>
                <c:pt idx="70">
                  <c:v>300</c:v>
                </c:pt>
                <c:pt idx="71">
                  <c:v>44</c:v>
                </c:pt>
                <c:pt idx="72">
                  <c:v>300</c:v>
                </c:pt>
                <c:pt idx="73">
                  <c:v>68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14</c:v>
                </c:pt>
                <c:pt idx="78">
                  <c:v>99</c:v>
                </c:pt>
                <c:pt idx="79">
                  <c:v>31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268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129</c:v>
                </c:pt>
                <c:pt idx="92">
                  <c:v>300</c:v>
                </c:pt>
                <c:pt idx="93">
                  <c:v>6</c:v>
                </c:pt>
                <c:pt idx="94">
                  <c:v>300</c:v>
                </c:pt>
                <c:pt idx="95">
                  <c:v>300</c:v>
                </c:pt>
                <c:pt idx="96">
                  <c:v>179</c:v>
                </c:pt>
                <c:pt idx="97">
                  <c:v>77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191</c:v>
                </c:pt>
                <c:pt idx="102">
                  <c:v>300</c:v>
                </c:pt>
                <c:pt idx="103">
                  <c:v>10</c:v>
                </c:pt>
                <c:pt idx="104">
                  <c:v>268</c:v>
                </c:pt>
                <c:pt idx="105">
                  <c:v>300</c:v>
                </c:pt>
                <c:pt idx="106">
                  <c:v>112</c:v>
                </c:pt>
                <c:pt idx="107">
                  <c:v>69</c:v>
                </c:pt>
                <c:pt idx="108">
                  <c:v>3</c:v>
                </c:pt>
                <c:pt idx="109">
                  <c:v>4</c:v>
                </c:pt>
                <c:pt idx="110">
                  <c:v>79</c:v>
                </c:pt>
                <c:pt idx="111">
                  <c:v>49</c:v>
                </c:pt>
                <c:pt idx="112">
                  <c:v>106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213</c:v>
                </c:pt>
                <c:pt idx="117">
                  <c:v>15</c:v>
                </c:pt>
                <c:pt idx="118">
                  <c:v>135</c:v>
                </c:pt>
                <c:pt idx="119">
                  <c:v>300</c:v>
                </c:pt>
                <c:pt idx="120">
                  <c:v>287</c:v>
                </c:pt>
                <c:pt idx="121">
                  <c:v>144</c:v>
                </c:pt>
                <c:pt idx="122">
                  <c:v>300</c:v>
                </c:pt>
                <c:pt idx="123">
                  <c:v>300</c:v>
                </c:pt>
                <c:pt idx="124">
                  <c:v>154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8</c:v>
                </c:pt>
                <c:pt idx="132">
                  <c:v>33</c:v>
                </c:pt>
                <c:pt idx="133">
                  <c:v>7</c:v>
                </c:pt>
                <c:pt idx="134">
                  <c:v>300</c:v>
                </c:pt>
                <c:pt idx="135">
                  <c:v>84</c:v>
                </c:pt>
                <c:pt idx="136">
                  <c:v>3</c:v>
                </c:pt>
                <c:pt idx="137">
                  <c:v>122</c:v>
                </c:pt>
                <c:pt idx="138">
                  <c:v>17</c:v>
                </c:pt>
                <c:pt idx="139">
                  <c:v>300</c:v>
                </c:pt>
                <c:pt idx="140">
                  <c:v>300</c:v>
                </c:pt>
                <c:pt idx="141">
                  <c:v>2</c:v>
                </c:pt>
                <c:pt idx="142">
                  <c:v>300</c:v>
                </c:pt>
                <c:pt idx="143">
                  <c:v>287</c:v>
                </c:pt>
              </c:numCache>
            </c:numRef>
          </c:xVal>
          <c:yVal>
            <c:numRef>
              <c:f>AllTotals!$C$2:$C$145</c:f>
              <c:numCache>
                <c:formatCode>0%</c:formatCode>
                <c:ptCount val="144"/>
                <c:pt idx="0">
                  <c:v>0.49090909090909002</c:v>
                </c:pt>
                <c:pt idx="1">
                  <c:v>0.4</c:v>
                </c:pt>
                <c:pt idx="2">
                  <c:v>0.36600790513833897</c:v>
                </c:pt>
                <c:pt idx="3">
                  <c:v>0.36233766233766201</c:v>
                </c:pt>
                <c:pt idx="4">
                  <c:v>0.36048484848484802</c:v>
                </c:pt>
                <c:pt idx="5">
                  <c:v>0.35844155844155801</c:v>
                </c:pt>
                <c:pt idx="6">
                  <c:v>0.35757575757575699</c:v>
                </c:pt>
                <c:pt idx="7">
                  <c:v>0.35681818181818098</c:v>
                </c:pt>
                <c:pt idx="8">
                  <c:v>0.35593582887700498</c:v>
                </c:pt>
                <c:pt idx="9">
                  <c:v>0.354545454545454</c:v>
                </c:pt>
                <c:pt idx="10">
                  <c:v>0.34800231615518201</c:v>
                </c:pt>
                <c:pt idx="11">
                  <c:v>0.34242424242424202</c:v>
                </c:pt>
                <c:pt idx="12">
                  <c:v>0.33098330241187301</c:v>
                </c:pt>
                <c:pt idx="13">
                  <c:v>0.32727272727272699</c:v>
                </c:pt>
                <c:pt idx="14">
                  <c:v>0.326136363636363</c:v>
                </c:pt>
                <c:pt idx="15">
                  <c:v>0.32581818181818101</c:v>
                </c:pt>
                <c:pt idx="16">
                  <c:v>0.32014995313964301</c:v>
                </c:pt>
                <c:pt idx="17">
                  <c:v>0.31999999999999901</c:v>
                </c:pt>
                <c:pt idx="18">
                  <c:v>0.31497584541062801</c:v>
                </c:pt>
                <c:pt idx="19">
                  <c:v>0.31309090909090898</c:v>
                </c:pt>
                <c:pt idx="20">
                  <c:v>0.30909090909090903</c:v>
                </c:pt>
                <c:pt idx="21">
                  <c:v>0.30848484848484797</c:v>
                </c:pt>
                <c:pt idx="22">
                  <c:v>0.30549177784672599</c:v>
                </c:pt>
                <c:pt idx="23">
                  <c:v>0.302363636363636</c:v>
                </c:pt>
                <c:pt idx="24">
                  <c:v>0.30024242424242398</c:v>
                </c:pt>
                <c:pt idx="25">
                  <c:v>0.29672727272727201</c:v>
                </c:pt>
                <c:pt idx="26">
                  <c:v>0.296545454545454</c:v>
                </c:pt>
                <c:pt idx="27">
                  <c:v>0.29090909090909001</c:v>
                </c:pt>
                <c:pt idx="28">
                  <c:v>0.29090909090909001</c:v>
                </c:pt>
                <c:pt idx="29">
                  <c:v>0.29090909090909001</c:v>
                </c:pt>
                <c:pt idx="30">
                  <c:v>0.27345454545454501</c:v>
                </c:pt>
                <c:pt idx="31">
                  <c:v>0.27272727272727199</c:v>
                </c:pt>
                <c:pt idx="32">
                  <c:v>0.27272727272727199</c:v>
                </c:pt>
                <c:pt idx="33">
                  <c:v>0.269878787878787</c:v>
                </c:pt>
                <c:pt idx="34">
                  <c:v>0.26793939393939398</c:v>
                </c:pt>
                <c:pt idx="35">
                  <c:v>0.26757575757575702</c:v>
                </c:pt>
                <c:pt idx="36">
                  <c:v>0.26757575757575702</c:v>
                </c:pt>
                <c:pt idx="37">
                  <c:v>0.26696969696969602</c:v>
                </c:pt>
                <c:pt idx="38">
                  <c:v>0.26612794612794599</c:v>
                </c:pt>
                <c:pt idx="39">
                  <c:v>0.265454545454545</c:v>
                </c:pt>
                <c:pt idx="40">
                  <c:v>0.264242424242424</c:v>
                </c:pt>
                <c:pt idx="41">
                  <c:v>0.26146123814835398</c:v>
                </c:pt>
                <c:pt idx="42">
                  <c:v>0.259758423394787</c:v>
                </c:pt>
                <c:pt idx="43">
                  <c:v>0.25959595959595899</c:v>
                </c:pt>
                <c:pt idx="44">
                  <c:v>0.259212121212121</c:v>
                </c:pt>
                <c:pt idx="45">
                  <c:v>0.25854545454545402</c:v>
                </c:pt>
                <c:pt idx="46">
                  <c:v>0.25454545454545402</c:v>
                </c:pt>
                <c:pt idx="47">
                  <c:v>0.25278787878787801</c:v>
                </c:pt>
                <c:pt idx="48">
                  <c:v>0.25169696969696898</c:v>
                </c:pt>
                <c:pt idx="49">
                  <c:v>0.25098280098280101</c:v>
                </c:pt>
                <c:pt idx="50">
                  <c:v>0.25084848484848399</c:v>
                </c:pt>
                <c:pt idx="51">
                  <c:v>0.249818181818181</c:v>
                </c:pt>
                <c:pt idx="52">
                  <c:v>0.24931129476583999</c:v>
                </c:pt>
                <c:pt idx="53">
                  <c:v>0.24872727272727199</c:v>
                </c:pt>
                <c:pt idx="54">
                  <c:v>0.24727272727272701</c:v>
                </c:pt>
                <c:pt idx="55">
                  <c:v>0.24630303030303</c:v>
                </c:pt>
                <c:pt idx="56">
                  <c:v>0.24624242424242401</c:v>
                </c:pt>
                <c:pt idx="57">
                  <c:v>0.242969696969697</c:v>
                </c:pt>
                <c:pt idx="58">
                  <c:v>0.24054545454545401</c:v>
                </c:pt>
                <c:pt idx="59">
                  <c:v>0.24030303030302999</c:v>
                </c:pt>
                <c:pt idx="60">
                  <c:v>0.23818181818181799</c:v>
                </c:pt>
                <c:pt idx="61">
                  <c:v>0.23697650663942699</c:v>
                </c:pt>
                <c:pt idx="62">
                  <c:v>0.23648484848484799</c:v>
                </c:pt>
                <c:pt idx="63">
                  <c:v>0.236363636363636</c:v>
                </c:pt>
                <c:pt idx="64">
                  <c:v>0.234666666666666</c:v>
                </c:pt>
                <c:pt idx="65">
                  <c:v>0.233333333333333</c:v>
                </c:pt>
                <c:pt idx="66">
                  <c:v>0.232545454545454</c:v>
                </c:pt>
                <c:pt idx="67">
                  <c:v>0.23212121212121201</c:v>
                </c:pt>
                <c:pt idx="68">
                  <c:v>0.231941031941031</c:v>
                </c:pt>
                <c:pt idx="69">
                  <c:v>0.226567717996289</c:v>
                </c:pt>
                <c:pt idx="70">
                  <c:v>0.225212121212121</c:v>
                </c:pt>
                <c:pt idx="71">
                  <c:v>0.22396694214876001</c:v>
                </c:pt>
                <c:pt idx="72">
                  <c:v>0.223030303030303</c:v>
                </c:pt>
                <c:pt idx="73">
                  <c:v>0.222727272727272</c:v>
                </c:pt>
                <c:pt idx="74">
                  <c:v>0.21915151515151499</c:v>
                </c:pt>
                <c:pt idx="75">
                  <c:v>0.21890909090909</c:v>
                </c:pt>
                <c:pt idx="76">
                  <c:v>0.21860606060606</c:v>
                </c:pt>
                <c:pt idx="77">
                  <c:v>0.218181818181818</c:v>
                </c:pt>
                <c:pt idx="78">
                  <c:v>0.217814508723599</c:v>
                </c:pt>
                <c:pt idx="79">
                  <c:v>0.217595307917888</c:v>
                </c:pt>
                <c:pt idx="80">
                  <c:v>0.216787878787878</c:v>
                </c:pt>
                <c:pt idx="81">
                  <c:v>0.21672727272727199</c:v>
                </c:pt>
                <c:pt idx="82">
                  <c:v>0.21624242424242399</c:v>
                </c:pt>
                <c:pt idx="83">
                  <c:v>0.21521212121212099</c:v>
                </c:pt>
                <c:pt idx="84">
                  <c:v>0.21521212121212099</c:v>
                </c:pt>
                <c:pt idx="85">
                  <c:v>0.21275440976933499</c:v>
                </c:pt>
                <c:pt idx="86">
                  <c:v>0.212666666666666</c:v>
                </c:pt>
                <c:pt idx="87">
                  <c:v>0.21084848484848401</c:v>
                </c:pt>
                <c:pt idx="88">
                  <c:v>0.20915151515151501</c:v>
                </c:pt>
                <c:pt idx="89">
                  <c:v>0.20872727272727201</c:v>
                </c:pt>
                <c:pt idx="90">
                  <c:v>0.208484848484848</c:v>
                </c:pt>
                <c:pt idx="91">
                  <c:v>0.20704721634954101</c:v>
                </c:pt>
                <c:pt idx="92">
                  <c:v>0.20624242424242401</c:v>
                </c:pt>
                <c:pt idx="93">
                  <c:v>0.20303030303030301</c:v>
                </c:pt>
                <c:pt idx="94">
                  <c:v>0.20187878787878699</c:v>
                </c:pt>
                <c:pt idx="95">
                  <c:v>0.199939393939393</c:v>
                </c:pt>
                <c:pt idx="96">
                  <c:v>0.19796851193499199</c:v>
                </c:pt>
                <c:pt idx="97">
                  <c:v>0.19763872491145201</c:v>
                </c:pt>
                <c:pt idx="98">
                  <c:v>0.19739393939393901</c:v>
                </c:pt>
                <c:pt idx="99">
                  <c:v>0.19715151515151499</c:v>
                </c:pt>
                <c:pt idx="100">
                  <c:v>0.19496969696969599</c:v>
                </c:pt>
                <c:pt idx="101">
                  <c:v>0.19419324131366</c:v>
                </c:pt>
                <c:pt idx="102">
                  <c:v>0.19290909090909</c:v>
                </c:pt>
                <c:pt idx="103">
                  <c:v>0.192727272727272</c:v>
                </c:pt>
                <c:pt idx="104">
                  <c:v>0.191519674355495</c:v>
                </c:pt>
                <c:pt idx="105">
                  <c:v>0.19006060606060601</c:v>
                </c:pt>
                <c:pt idx="106">
                  <c:v>0.189123376623376</c:v>
                </c:pt>
                <c:pt idx="107">
                  <c:v>0.18893280632411</c:v>
                </c:pt>
                <c:pt idx="108">
                  <c:v>0.18787878787878701</c:v>
                </c:pt>
                <c:pt idx="109">
                  <c:v>0.18636363636363601</c:v>
                </c:pt>
                <c:pt idx="110">
                  <c:v>0.18457997698504</c:v>
                </c:pt>
                <c:pt idx="111">
                  <c:v>0.183673469387755</c:v>
                </c:pt>
                <c:pt idx="112">
                  <c:v>0.183533447684391</c:v>
                </c:pt>
                <c:pt idx="113">
                  <c:v>0.18303030303030299</c:v>
                </c:pt>
                <c:pt idx="114">
                  <c:v>0.18290909090908999</c:v>
                </c:pt>
                <c:pt idx="115">
                  <c:v>0.182787878787878</c:v>
                </c:pt>
                <c:pt idx="116">
                  <c:v>0.18233034571062701</c:v>
                </c:pt>
                <c:pt idx="117">
                  <c:v>0.18181818181818099</c:v>
                </c:pt>
                <c:pt idx="118">
                  <c:v>0.18087542087542</c:v>
                </c:pt>
                <c:pt idx="119">
                  <c:v>0.180181818181818</c:v>
                </c:pt>
                <c:pt idx="120">
                  <c:v>0.179284130503642</c:v>
                </c:pt>
                <c:pt idx="121">
                  <c:v>0.17790404040404001</c:v>
                </c:pt>
                <c:pt idx="122">
                  <c:v>0.17751515151515099</c:v>
                </c:pt>
                <c:pt idx="123">
                  <c:v>0.17612121212121201</c:v>
                </c:pt>
                <c:pt idx="124">
                  <c:v>0.17603305785123899</c:v>
                </c:pt>
                <c:pt idx="125">
                  <c:v>0.17503030303030301</c:v>
                </c:pt>
                <c:pt idx="126">
                  <c:v>0.17072727272727201</c:v>
                </c:pt>
                <c:pt idx="127">
                  <c:v>0.17048484848484799</c:v>
                </c:pt>
                <c:pt idx="128">
                  <c:v>0.168545454545454</c:v>
                </c:pt>
                <c:pt idx="129">
                  <c:v>0.166545454545454</c:v>
                </c:pt>
                <c:pt idx="130">
                  <c:v>0.165515151515151</c:v>
                </c:pt>
                <c:pt idx="131">
                  <c:v>0.163636363636363</c:v>
                </c:pt>
                <c:pt idx="132">
                  <c:v>0.16143250688705199</c:v>
                </c:pt>
                <c:pt idx="133">
                  <c:v>0.16103896103896101</c:v>
                </c:pt>
                <c:pt idx="134">
                  <c:v>0.15763636363636299</c:v>
                </c:pt>
                <c:pt idx="135">
                  <c:v>0.15476190476190399</c:v>
                </c:pt>
                <c:pt idx="136">
                  <c:v>0.15151515151515099</c:v>
                </c:pt>
                <c:pt idx="137">
                  <c:v>0.147690014903129</c:v>
                </c:pt>
                <c:pt idx="138">
                  <c:v>0.145454545454545</c:v>
                </c:pt>
                <c:pt idx="139">
                  <c:v>0.145272727272727</c:v>
                </c:pt>
                <c:pt idx="140">
                  <c:v>0.13757575757575699</c:v>
                </c:pt>
                <c:pt idx="141">
                  <c:v>0.13636363636363599</c:v>
                </c:pt>
                <c:pt idx="142">
                  <c:v>0.13551515151515101</c:v>
                </c:pt>
                <c:pt idx="143">
                  <c:v>0.13354450427621101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0F2-1541-989D-71D534AB9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876224"/>
        <c:axId val="225078656"/>
      </c:scatterChart>
      <c:valAx>
        <c:axId val="139876224"/>
        <c:scaling>
          <c:orientation val="minMax"/>
          <c:max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Number of Records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25078656"/>
        <c:crosses val="autoZero"/>
        <c:crossBetween val="midCat"/>
      </c:valAx>
      <c:valAx>
        <c:axId val="225078656"/>
        <c:scaling>
          <c:orientation val="minMax"/>
          <c:max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9876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Findable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940904519644418"/>
          <c:y val="8.2991188758880924E-2"/>
          <c:w val="0.85887678341733986"/>
          <c:h val="0.78870582975505865"/>
        </c:manualLayout>
      </c:layout>
      <c:scatterChart>
        <c:scatterStyle val="lineMarker"/>
        <c:varyColors val="0"/>
        <c:ser>
          <c:idx val="0"/>
          <c:order val="0"/>
          <c:tx>
            <c:v>Findable Essential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AllTotals!$B$2:$B$145</c:f>
              <c:numCache>
                <c:formatCode>General</c:formatCode>
                <c:ptCount val="144"/>
                <c:pt idx="0">
                  <c:v>1</c:v>
                </c:pt>
                <c:pt idx="1">
                  <c:v>6</c:v>
                </c:pt>
                <c:pt idx="2">
                  <c:v>46</c:v>
                </c:pt>
                <c:pt idx="3">
                  <c:v>56</c:v>
                </c:pt>
                <c:pt idx="4">
                  <c:v>300</c:v>
                </c:pt>
                <c:pt idx="5">
                  <c:v>7</c:v>
                </c:pt>
                <c:pt idx="6">
                  <c:v>3</c:v>
                </c:pt>
                <c:pt idx="7">
                  <c:v>16</c:v>
                </c:pt>
                <c:pt idx="8">
                  <c:v>170</c:v>
                </c:pt>
                <c:pt idx="9">
                  <c:v>2</c:v>
                </c:pt>
                <c:pt idx="10">
                  <c:v>157</c:v>
                </c:pt>
                <c:pt idx="11">
                  <c:v>48</c:v>
                </c:pt>
                <c:pt idx="12">
                  <c:v>49</c:v>
                </c:pt>
                <c:pt idx="13">
                  <c:v>3</c:v>
                </c:pt>
                <c:pt idx="14">
                  <c:v>32</c:v>
                </c:pt>
                <c:pt idx="15">
                  <c:v>25</c:v>
                </c:pt>
                <c:pt idx="16">
                  <c:v>97</c:v>
                </c:pt>
                <c:pt idx="17">
                  <c:v>5</c:v>
                </c:pt>
                <c:pt idx="18">
                  <c:v>207</c:v>
                </c:pt>
                <c:pt idx="19">
                  <c:v>300</c:v>
                </c:pt>
                <c:pt idx="20">
                  <c:v>1</c:v>
                </c:pt>
                <c:pt idx="21">
                  <c:v>300</c:v>
                </c:pt>
                <c:pt idx="22">
                  <c:v>293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</c:v>
                </c:pt>
                <c:pt idx="28">
                  <c:v>17</c:v>
                </c:pt>
                <c:pt idx="29">
                  <c:v>1</c:v>
                </c:pt>
                <c:pt idx="30">
                  <c:v>300</c:v>
                </c:pt>
                <c:pt idx="31">
                  <c:v>12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135</c:v>
                </c:pt>
                <c:pt idx="39">
                  <c:v>5</c:v>
                </c:pt>
                <c:pt idx="40">
                  <c:v>300</c:v>
                </c:pt>
                <c:pt idx="41">
                  <c:v>163</c:v>
                </c:pt>
                <c:pt idx="42">
                  <c:v>143</c:v>
                </c:pt>
                <c:pt idx="43">
                  <c:v>18</c:v>
                </c:pt>
                <c:pt idx="44">
                  <c:v>300</c:v>
                </c:pt>
                <c:pt idx="45">
                  <c:v>300</c:v>
                </c:pt>
                <c:pt idx="46">
                  <c:v>7</c:v>
                </c:pt>
                <c:pt idx="47">
                  <c:v>300</c:v>
                </c:pt>
                <c:pt idx="48">
                  <c:v>300</c:v>
                </c:pt>
                <c:pt idx="49">
                  <c:v>148</c:v>
                </c:pt>
                <c:pt idx="50">
                  <c:v>300</c:v>
                </c:pt>
                <c:pt idx="51">
                  <c:v>300</c:v>
                </c:pt>
                <c:pt idx="52">
                  <c:v>66</c:v>
                </c:pt>
                <c:pt idx="53">
                  <c:v>125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89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6</c:v>
                </c:pt>
                <c:pt idx="66">
                  <c:v>300</c:v>
                </c:pt>
                <c:pt idx="67">
                  <c:v>300</c:v>
                </c:pt>
                <c:pt idx="68">
                  <c:v>148</c:v>
                </c:pt>
                <c:pt idx="69">
                  <c:v>245</c:v>
                </c:pt>
                <c:pt idx="70">
                  <c:v>300</c:v>
                </c:pt>
                <c:pt idx="71">
                  <c:v>44</c:v>
                </c:pt>
                <c:pt idx="72">
                  <c:v>300</c:v>
                </c:pt>
                <c:pt idx="73">
                  <c:v>68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14</c:v>
                </c:pt>
                <c:pt idx="78">
                  <c:v>99</c:v>
                </c:pt>
                <c:pt idx="79">
                  <c:v>31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268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129</c:v>
                </c:pt>
                <c:pt idx="92">
                  <c:v>300</c:v>
                </c:pt>
                <c:pt idx="93">
                  <c:v>6</c:v>
                </c:pt>
                <c:pt idx="94">
                  <c:v>300</c:v>
                </c:pt>
                <c:pt idx="95">
                  <c:v>300</c:v>
                </c:pt>
                <c:pt idx="96">
                  <c:v>179</c:v>
                </c:pt>
                <c:pt idx="97">
                  <c:v>77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191</c:v>
                </c:pt>
                <c:pt idx="102">
                  <c:v>300</c:v>
                </c:pt>
                <c:pt idx="103">
                  <c:v>10</c:v>
                </c:pt>
                <c:pt idx="104">
                  <c:v>268</c:v>
                </c:pt>
                <c:pt idx="105">
                  <c:v>300</c:v>
                </c:pt>
                <c:pt idx="106">
                  <c:v>112</c:v>
                </c:pt>
                <c:pt idx="107">
                  <c:v>69</c:v>
                </c:pt>
                <c:pt idx="108">
                  <c:v>3</c:v>
                </c:pt>
                <c:pt idx="109">
                  <c:v>4</c:v>
                </c:pt>
                <c:pt idx="110">
                  <c:v>79</c:v>
                </c:pt>
                <c:pt idx="111">
                  <c:v>49</c:v>
                </c:pt>
                <c:pt idx="112">
                  <c:v>106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213</c:v>
                </c:pt>
                <c:pt idx="117">
                  <c:v>15</c:v>
                </c:pt>
                <c:pt idx="118">
                  <c:v>135</c:v>
                </c:pt>
                <c:pt idx="119">
                  <c:v>300</c:v>
                </c:pt>
                <c:pt idx="120">
                  <c:v>287</c:v>
                </c:pt>
                <c:pt idx="121">
                  <c:v>144</c:v>
                </c:pt>
                <c:pt idx="122">
                  <c:v>300</c:v>
                </c:pt>
                <c:pt idx="123">
                  <c:v>300</c:v>
                </c:pt>
                <c:pt idx="124">
                  <c:v>154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8</c:v>
                </c:pt>
                <c:pt idx="132">
                  <c:v>33</c:v>
                </c:pt>
                <c:pt idx="133">
                  <c:v>7</c:v>
                </c:pt>
                <c:pt idx="134">
                  <c:v>300</c:v>
                </c:pt>
                <c:pt idx="135">
                  <c:v>84</c:v>
                </c:pt>
                <c:pt idx="136">
                  <c:v>3</c:v>
                </c:pt>
                <c:pt idx="137">
                  <c:v>122</c:v>
                </c:pt>
                <c:pt idx="138">
                  <c:v>17</c:v>
                </c:pt>
                <c:pt idx="139">
                  <c:v>300</c:v>
                </c:pt>
                <c:pt idx="140">
                  <c:v>300</c:v>
                </c:pt>
                <c:pt idx="141">
                  <c:v>2</c:v>
                </c:pt>
                <c:pt idx="142">
                  <c:v>300</c:v>
                </c:pt>
                <c:pt idx="143">
                  <c:v>287</c:v>
                </c:pt>
              </c:numCache>
            </c:numRef>
          </c:xVal>
          <c:yVal>
            <c:numRef>
              <c:f>AllTotals!$D$2:$D$145</c:f>
              <c:numCache>
                <c:formatCode>0%</c:formatCode>
                <c:ptCount val="144"/>
                <c:pt idx="0">
                  <c:v>0.73333333333333295</c:v>
                </c:pt>
                <c:pt idx="1">
                  <c:v>0.71111111111111103</c:v>
                </c:pt>
                <c:pt idx="2">
                  <c:v>0.73333333333333295</c:v>
                </c:pt>
                <c:pt idx="3">
                  <c:v>0.71071428571428497</c:v>
                </c:pt>
                <c:pt idx="4">
                  <c:v>0.64933333333333298</c:v>
                </c:pt>
                <c:pt idx="5">
                  <c:v>0.64761904761904698</c:v>
                </c:pt>
                <c:pt idx="6">
                  <c:v>0.71111111111111103</c:v>
                </c:pt>
                <c:pt idx="7">
                  <c:v>0.73333333333333295</c:v>
                </c:pt>
                <c:pt idx="8">
                  <c:v>0.68</c:v>
                </c:pt>
                <c:pt idx="9">
                  <c:v>0.66666666666666596</c:v>
                </c:pt>
                <c:pt idx="10">
                  <c:v>0.71380042462844995</c:v>
                </c:pt>
                <c:pt idx="11">
                  <c:v>0.65416666666666601</c:v>
                </c:pt>
                <c:pt idx="12">
                  <c:v>0.69523809523809499</c:v>
                </c:pt>
                <c:pt idx="13">
                  <c:v>0.73333333333333295</c:v>
                </c:pt>
                <c:pt idx="14">
                  <c:v>0.65625</c:v>
                </c:pt>
                <c:pt idx="15">
                  <c:v>0.61333333333333295</c:v>
                </c:pt>
                <c:pt idx="16">
                  <c:v>0.66666666666666596</c:v>
                </c:pt>
                <c:pt idx="17">
                  <c:v>0.706666666666666</c:v>
                </c:pt>
                <c:pt idx="18">
                  <c:v>0.584863123993558</c:v>
                </c:pt>
                <c:pt idx="19">
                  <c:v>0.596444444444444</c:v>
                </c:pt>
                <c:pt idx="20">
                  <c:v>0.6</c:v>
                </c:pt>
                <c:pt idx="21">
                  <c:v>0.54666666666666597</c:v>
                </c:pt>
                <c:pt idx="22">
                  <c:v>0.59408418657565398</c:v>
                </c:pt>
                <c:pt idx="23">
                  <c:v>0.65622222222222204</c:v>
                </c:pt>
                <c:pt idx="24">
                  <c:v>0.61488888888888804</c:v>
                </c:pt>
                <c:pt idx="25">
                  <c:v>0.58222222222222197</c:v>
                </c:pt>
                <c:pt idx="26">
                  <c:v>0.584666666666666</c:v>
                </c:pt>
                <c:pt idx="27">
                  <c:v>0.6</c:v>
                </c:pt>
                <c:pt idx="28">
                  <c:v>0.49803921568627402</c:v>
                </c:pt>
                <c:pt idx="29">
                  <c:v>0.53333333333333299</c:v>
                </c:pt>
                <c:pt idx="30">
                  <c:v>0.57644444444444398</c:v>
                </c:pt>
                <c:pt idx="31">
                  <c:v>0.46666666666666601</c:v>
                </c:pt>
                <c:pt idx="32">
                  <c:v>0.6</c:v>
                </c:pt>
                <c:pt idx="33">
                  <c:v>0.53333333333333299</c:v>
                </c:pt>
                <c:pt idx="34">
                  <c:v>0.53533333333333299</c:v>
                </c:pt>
                <c:pt idx="35">
                  <c:v>0.49399999999999999</c:v>
                </c:pt>
                <c:pt idx="36">
                  <c:v>0.48977777777777698</c:v>
                </c:pt>
                <c:pt idx="37">
                  <c:v>0.529555555555555</c:v>
                </c:pt>
                <c:pt idx="38">
                  <c:v>0.46370370370370301</c:v>
                </c:pt>
                <c:pt idx="39">
                  <c:v>0.586666666666666</c:v>
                </c:pt>
                <c:pt idx="40">
                  <c:v>0.56799999999999995</c:v>
                </c:pt>
                <c:pt idx="41">
                  <c:v>0.52556237218813895</c:v>
                </c:pt>
                <c:pt idx="42">
                  <c:v>0.46946386946386898</c:v>
                </c:pt>
                <c:pt idx="43">
                  <c:v>0.52592592592592502</c:v>
                </c:pt>
                <c:pt idx="44">
                  <c:v>0.6</c:v>
                </c:pt>
                <c:pt idx="45">
                  <c:v>0.59599999999999997</c:v>
                </c:pt>
                <c:pt idx="46">
                  <c:v>0.53333333333333299</c:v>
                </c:pt>
                <c:pt idx="47">
                  <c:v>0.52977777777777701</c:v>
                </c:pt>
                <c:pt idx="48">
                  <c:v>0.54666666666666597</c:v>
                </c:pt>
                <c:pt idx="49">
                  <c:v>0.47162162162162102</c:v>
                </c:pt>
                <c:pt idx="50">
                  <c:v>0.61466666666666603</c:v>
                </c:pt>
                <c:pt idx="51">
                  <c:v>0.47355555555555501</c:v>
                </c:pt>
                <c:pt idx="52">
                  <c:v>0.53333333333333299</c:v>
                </c:pt>
                <c:pt idx="53">
                  <c:v>0.449066666666666</c:v>
                </c:pt>
                <c:pt idx="54">
                  <c:v>0.46666666666666601</c:v>
                </c:pt>
                <c:pt idx="55">
                  <c:v>0.57688888888888801</c:v>
                </c:pt>
                <c:pt idx="56">
                  <c:v>0.47799999999999998</c:v>
                </c:pt>
                <c:pt idx="57">
                  <c:v>0.46911111111111098</c:v>
                </c:pt>
                <c:pt idx="58">
                  <c:v>0.54088888888888798</c:v>
                </c:pt>
                <c:pt idx="59">
                  <c:v>0.51111111111111096</c:v>
                </c:pt>
                <c:pt idx="60">
                  <c:v>0.476444444444444</c:v>
                </c:pt>
                <c:pt idx="61">
                  <c:v>0.59850187265917598</c:v>
                </c:pt>
                <c:pt idx="62">
                  <c:v>0.61155555555555496</c:v>
                </c:pt>
                <c:pt idx="63">
                  <c:v>0.66666666666666596</c:v>
                </c:pt>
                <c:pt idx="64">
                  <c:v>0.58622222222222198</c:v>
                </c:pt>
                <c:pt idx="65">
                  <c:v>0.53333333333333299</c:v>
                </c:pt>
                <c:pt idx="66">
                  <c:v>0.54977777777777703</c:v>
                </c:pt>
                <c:pt idx="67">
                  <c:v>0.57955555555555505</c:v>
                </c:pt>
                <c:pt idx="68">
                  <c:v>0.53333333333333299</c:v>
                </c:pt>
                <c:pt idx="69">
                  <c:v>0.43619047619047602</c:v>
                </c:pt>
                <c:pt idx="70">
                  <c:v>0.58244444444444399</c:v>
                </c:pt>
                <c:pt idx="71">
                  <c:v>0.53333333333333299</c:v>
                </c:pt>
                <c:pt idx="72">
                  <c:v>0.47133333333333299</c:v>
                </c:pt>
                <c:pt idx="73">
                  <c:v>0.46176470588235202</c:v>
                </c:pt>
                <c:pt idx="74">
                  <c:v>0.46711111111111098</c:v>
                </c:pt>
                <c:pt idx="75">
                  <c:v>0.51911111111111097</c:v>
                </c:pt>
                <c:pt idx="76">
                  <c:v>0.40333333333333299</c:v>
                </c:pt>
                <c:pt idx="77">
                  <c:v>0.55714285714285705</c:v>
                </c:pt>
                <c:pt idx="78">
                  <c:v>0.50639730639730596</c:v>
                </c:pt>
                <c:pt idx="79">
                  <c:v>0.50967741935483801</c:v>
                </c:pt>
                <c:pt idx="80">
                  <c:v>0.46244444444444399</c:v>
                </c:pt>
                <c:pt idx="81">
                  <c:v>0.53622222222222204</c:v>
                </c:pt>
                <c:pt idx="82">
                  <c:v>0.39977777777777701</c:v>
                </c:pt>
                <c:pt idx="83">
                  <c:v>0.42399999999999999</c:v>
                </c:pt>
                <c:pt idx="84">
                  <c:v>0.432</c:v>
                </c:pt>
                <c:pt idx="85">
                  <c:v>0.58407960199004905</c:v>
                </c:pt>
                <c:pt idx="86">
                  <c:v>0.50733333333333297</c:v>
                </c:pt>
                <c:pt idx="87">
                  <c:v>0.55200000000000005</c:v>
                </c:pt>
                <c:pt idx="88">
                  <c:v>0.48733333333333301</c:v>
                </c:pt>
                <c:pt idx="89">
                  <c:v>0.41688888888888798</c:v>
                </c:pt>
                <c:pt idx="90">
                  <c:v>0.50222222222222201</c:v>
                </c:pt>
                <c:pt idx="91">
                  <c:v>0.52919896640826802</c:v>
                </c:pt>
                <c:pt idx="92">
                  <c:v>0.41599999999999998</c:v>
                </c:pt>
                <c:pt idx="93">
                  <c:v>0.53333333333333299</c:v>
                </c:pt>
                <c:pt idx="94">
                  <c:v>0.40688888888888802</c:v>
                </c:pt>
                <c:pt idx="95">
                  <c:v>0.47777777777777702</c:v>
                </c:pt>
                <c:pt idx="96">
                  <c:v>0.47560521415270002</c:v>
                </c:pt>
                <c:pt idx="97">
                  <c:v>0.46580086580086499</c:v>
                </c:pt>
                <c:pt idx="98">
                  <c:v>0.45044444444444398</c:v>
                </c:pt>
                <c:pt idx="99">
                  <c:v>0.46666666666666601</c:v>
                </c:pt>
                <c:pt idx="100">
                  <c:v>0.47622222222222199</c:v>
                </c:pt>
                <c:pt idx="101">
                  <c:v>0.452006980802792</c:v>
                </c:pt>
                <c:pt idx="102">
                  <c:v>0.41199999999999998</c:v>
                </c:pt>
                <c:pt idx="103">
                  <c:v>0.46</c:v>
                </c:pt>
                <c:pt idx="104">
                  <c:v>0.43557213930348199</c:v>
                </c:pt>
                <c:pt idx="105">
                  <c:v>0.49866666666666598</c:v>
                </c:pt>
                <c:pt idx="106">
                  <c:v>0.42678571428571399</c:v>
                </c:pt>
                <c:pt idx="107">
                  <c:v>0.46666666666666601</c:v>
                </c:pt>
                <c:pt idx="108">
                  <c:v>0.46666666666666601</c:v>
                </c:pt>
                <c:pt idx="109">
                  <c:v>0.4</c:v>
                </c:pt>
                <c:pt idx="110">
                  <c:v>0.443037974683544</c:v>
                </c:pt>
                <c:pt idx="111">
                  <c:v>0.45850340136054402</c:v>
                </c:pt>
                <c:pt idx="112">
                  <c:v>0.41886792452830102</c:v>
                </c:pt>
                <c:pt idx="113">
                  <c:v>0.46</c:v>
                </c:pt>
                <c:pt idx="114">
                  <c:v>0.48733333333333301</c:v>
                </c:pt>
                <c:pt idx="115">
                  <c:v>0.420222222222222</c:v>
                </c:pt>
                <c:pt idx="116">
                  <c:v>0.53427230046948304</c:v>
                </c:pt>
                <c:pt idx="117">
                  <c:v>0.48</c:v>
                </c:pt>
                <c:pt idx="118">
                  <c:v>0.460246913580246</c:v>
                </c:pt>
                <c:pt idx="119">
                  <c:v>0.4</c:v>
                </c:pt>
                <c:pt idx="120">
                  <c:v>0.39628339140534202</c:v>
                </c:pt>
                <c:pt idx="121">
                  <c:v>0.44907407407407401</c:v>
                </c:pt>
                <c:pt idx="122">
                  <c:v>0.44822222222222202</c:v>
                </c:pt>
                <c:pt idx="123">
                  <c:v>0.45333333333333298</c:v>
                </c:pt>
                <c:pt idx="124">
                  <c:v>0.44761904761904697</c:v>
                </c:pt>
                <c:pt idx="125">
                  <c:v>0.40777777777777702</c:v>
                </c:pt>
                <c:pt idx="126">
                  <c:v>0.45200000000000001</c:v>
                </c:pt>
                <c:pt idx="127">
                  <c:v>0.43711111111111101</c:v>
                </c:pt>
                <c:pt idx="128">
                  <c:v>0.46822222222222198</c:v>
                </c:pt>
                <c:pt idx="129">
                  <c:v>0.4</c:v>
                </c:pt>
                <c:pt idx="130">
                  <c:v>0.38599999999999901</c:v>
                </c:pt>
                <c:pt idx="131">
                  <c:v>0.40833333333333299</c:v>
                </c:pt>
                <c:pt idx="132">
                  <c:v>0.40404040404040398</c:v>
                </c:pt>
                <c:pt idx="133">
                  <c:v>0.40952380952380901</c:v>
                </c:pt>
                <c:pt idx="134">
                  <c:v>0.39111111111111102</c:v>
                </c:pt>
                <c:pt idx="135">
                  <c:v>0.40238095238095201</c:v>
                </c:pt>
                <c:pt idx="136">
                  <c:v>0.33333333333333298</c:v>
                </c:pt>
                <c:pt idx="137">
                  <c:v>0.40382513661202102</c:v>
                </c:pt>
                <c:pt idx="138">
                  <c:v>0.4</c:v>
                </c:pt>
                <c:pt idx="139">
                  <c:v>0.420222222222222</c:v>
                </c:pt>
                <c:pt idx="140">
                  <c:v>0.369111111111111</c:v>
                </c:pt>
                <c:pt idx="141">
                  <c:v>0.4</c:v>
                </c:pt>
                <c:pt idx="142">
                  <c:v>0.36333333333333301</c:v>
                </c:pt>
                <c:pt idx="143">
                  <c:v>0.37026713124274102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2C5-1C42-AA45-E422720584F1}"/>
            </c:ext>
          </c:extLst>
        </c:ser>
        <c:ser>
          <c:idx val="1"/>
          <c:order val="1"/>
          <c:tx>
            <c:v>Findable Support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xVal>
            <c:numRef>
              <c:f>AllTotals!$B$2:$B$145</c:f>
              <c:numCache>
                <c:formatCode>General</c:formatCode>
                <c:ptCount val="144"/>
                <c:pt idx="0">
                  <c:v>1</c:v>
                </c:pt>
                <c:pt idx="1">
                  <c:v>6</c:v>
                </c:pt>
                <c:pt idx="2">
                  <c:v>46</c:v>
                </c:pt>
                <c:pt idx="3">
                  <c:v>56</c:v>
                </c:pt>
                <c:pt idx="4">
                  <c:v>300</c:v>
                </c:pt>
                <c:pt idx="5">
                  <c:v>7</c:v>
                </c:pt>
                <c:pt idx="6">
                  <c:v>3</c:v>
                </c:pt>
                <c:pt idx="7">
                  <c:v>16</c:v>
                </c:pt>
                <c:pt idx="8">
                  <c:v>170</c:v>
                </c:pt>
                <c:pt idx="9">
                  <c:v>2</c:v>
                </c:pt>
                <c:pt idx="10">
                  <c:v>157</c:v>
                </c:pt>
                <c:pt idx="11">
                  <c:v>48</c:v>
                </c:pt>
                <c:pt idx="12">
                  <c:v>49</c:v>
                </c:pt>
                <c:pt idx="13">
                  <c:v>3</c:v>
                </c:pt>
                <c:pt idx="14">
                  <c:v>32</c:v>
                </c:pt>
                <c:pt idx="15">
                  <c:v>25</c:v>
                </c:pt>
                <c:pt idx="16">
                  <c:v>97</c:v>
                </c:pt>
                <c:pt idx="17">
                  <c:v>5</c:v>
                </c:pt>
                <c:pt idx="18">
                  <c:v>207</c:v>
                </c:pt>
                <c:pt idx="19">
                  <c:v>300</c:v>
                </c:pt>
                <c:pt idx="20">
                  <c:v>1</c:v>
                </c:pt>
                <c:pt idx="21">
                  <c:v>300</c:v>
                </c:pt>
                <c:pt idx="22">
                  <c:v>293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</c:v>
                </c:pt>
                <c:pt idx="28">
                  <c:v>17</c:v>
                </c:pt>
                <c:pt idx="29">
                  <c:v>1</c:v>
                </c:pt>
                <c:pt idx="30">
                  <c:v>300</c:v>
                </c:pt>
                <c:pt idx="31">
                  <c:v>12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135</c:v>
                </c:pt>
                <c:pt idx="39">
                  <c:v>5</c:v>
                </c:pt>
                <c:pt idx="40">
                  <c:v>300</c:v>
                </c:pt>
                <c:pt idx="41">
                  <c:v>163</c:v>
                </c:pt>
                <c:pt idx="42">
                  <c:v>143</c:v>
                </c:pt>
                <c:pt idx="43">
                  <c:v>18</c:v>
                </c:pt>
                <c:pt idx="44">
                  <c:v>300</c:v>
                </c:pt>
                <c:pt idx="45">
                  <c:v>300</c:v>
                </c:pt>
                <c:pt idx="46">
                  <c:v>7</c:v>
                </c:pt>
                <c:pt idx="47">
                  <c:v>300</c:v>
                </c:pt>
                <c:pt idx="48">
                  <c:v>300</c:v>
                </c:pt>
                <c:pt idx="49">
                  <c:v>148</c:v>
                </c:pt>
                <c:pt idx="50">
                  <c:v>300</c:v>
                </c:pt>
                <c:pt idx="51">
                  <c:v>300</c:v>
                </c:pt>
                <c:pt idx="52">
                  <c:v>66</c:v>
                </c:pt>
                <c:pt idx="53">
                  <c:v>125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89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6</c:v>
                </c:pt>
                <c:pt idx="66">
                  <c:v>300</c:v>
                </c:pt>
                <c:pt idx="67">
                  <c:v>300</c:v>
                </c:pt>
                <c:pt idx="68">
                  <c:v>148</c:v>
                </c:pt>
                <c:pt idx="69">
                  <c:v>245</c:v>
                </c:pt>
                <c:pt idx="70">
                  <c:v>300</c:v>
                </c:pt>
                <c:pt idx="71">
                  <c:v>44</c:v>
                </c:pt>
                <c:pt idx="72">
                  <c:v>300</c:v>
                </c:pt>
                <c:pt idx="73">
                  <c:v>68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14</c:v>
                </c:pt>
                <c:pt idx="78">
                  <c:v>99</c:v>
                </c:pt>
                <c:pt idx="79">
                  <c:v>31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268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129</c:v>
                </c:pt>
                <c:pt idx="92">
                  <c:v>300</c:v>
                </c:pt>
                <c:pt idx="93">
                  <c:v>6</c:v>
                </c:pt>
                <c:pt idx="94">
                  <c:v>300</c:v>
                </c:pt>
                <c:pt idx="95">
                  <c:v>300</c:v>
                </c:pt>
                <c:pt idx="96">
                  <c:v>179</c:v>
                </c:pt>
                <c:pt idx="97">
                  <c:v>77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191</c:v>
                </c:pt>
                <c:pt idx="102">
                  <c:v>300</c:v>
                </c:pt>
                <c:pt idx="103">
                  <c:v>10</c:v>
                </c:pt>
                <c:pt idx="104">
                  <c:v>268</c:v>
                </c:pt>
                <c:pt idx="105">
                  <c:v>300</c:v>
                </c:pt>
                <c:pt idx="106">
                  <c:v>112</c:v>
                </c:pt>
                <c:pt idx="107">
                  <c:v>69</c:v>
                </c:pt>
                <c:pt idx="108">
                  <c:v>3</c:v>
                </c:pt>
                <c:pt idx="109">
                  <c:v>4</c:v>
                </c:pt>
                <c:pt idx="110">
                  <c:v>79</c:v>
                </c:pt>
                <c:pt idx="111">
                  <c:v>49</c:v>
                </c:pt>
                <c:pt idx="112">
                  <c:v>106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213</c:v>
                </c:pt>
                <c:pt idx="117">
                  <c:v>15</c:v>
                </c:pt>
                <c:pt idx="118">
                  <c:v>135</c:v>
                </c:pt>
                <c:pt idx="119">
                  <c:v>300</c:v>
                </c:pt>
                <c:pt idx="120">
                  <c:v>287</c:v>
                </c:pt>
                <c:pt idx="121">
                  <c:v>144</c:v>
                </c:pt>
                <c:pt idx="122">
                  <c:v>300</c:v>
                </c:pt>
                <c:pt idx="123">
                  <c:v>300</c:v>
                </c:pt>
                <c:pt idx="124">
                  <c:v>154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8</c:v>
                </c:pt>
                <c:pt idx="132">
                  <c:v>33</c:v>
                </c:pt>
                <c:pt idx="133">
                  <c:v>7</c:v>
                </c:pt>
                <c:pt idx="134">
                  <c:v>300</c:v>
                </c:pt>
                <c:pt idx="135">
                  <c:v>84</c:v>
                </c:pt>
                <c:pt idx="136">
                  <c:v>3</c:v>
                </c:pt>
                <c:pt idx="137">
                  <c:v>122</c:v>
                </c:pt>
                <c:pt idx="138">
                  <c:v>17</c:v>
                </c:pt>
                <c:pt idx="139">
                  <c:v>300</c:v>
                </c:pt>
                <c:pt idx="140">
                  <c:v>300</c:v>
                </c:pt>
                <c:pt idx="141">
                  <c:v>2</c:v>
                </c:pt>
                <c:pt idx="142">
                  <c:v>300</c:v>
                </c:pt>
                <c:pt idx="143">
                  <c:v>287</c:v>
                </c:pt>
              </c:numCache>
            </c:numRef>
          </c:xVal>
          <c:yVal>
            <c:numRef>
              <c:f>AllTotals!$E$2:$E$145</c:f>
              <c:numCache>
                <c:formatCode>0%</c:formatCode>
                <c:ptCount val="144"/>
                <c:pt idx="0">
                  <c:v>0.53846153846153799</c:v>
                </c:pt>
                <c:pt idx="1">
                  <c:v>0.29487179487179399</c:v>
                </c:pt>
                <c:pt idx="2">
                  <c:v>0.24080267558528401</c:v>
                </c:pt>
                <c:pt idx="3">
                  <c:v>0.379120879120879</c:v>
                </c:pt>
                <c:pt idx="4">
                  <c:v>0.61102564102564105</c:v>
                </c:pt>
                <c:pt idx="5">
                  <c:v>0.30769230769230699</c:v>
                </c:pt>
                <c:pt idx="6">
                  <c:v>0.23076923076923</c:v>
                </c:pt>
                <c:pt idx="7">
                  <c:v>0.20192307692307601</c:v>
                </c:pt>
                <c:pt idx="8">
                  <c:v>0.20497737556560999</c:v>
                </c:pt>
                <c:pt idx="9">
                  <c:v>0.15384615384615299</c:v>
                </c:pt>
                <c:pt idx="10">
                  <c:v>0.242038216560509</c:v>
                </c:pt>
                <c:pt idx="11">
                  <c:v>0.23237179487179399</c:v>
                </c:pt>
                <c:pt idx="12">
                  <c:v>0.16954474097331201</c:v>
                </c:pt>
                <c:pt idx="13">
                  <c:v>0.15384615384615299</c:v>
                </c:pt>
                <c:pt idx="14">
                  <c:v>0.28365384615384598</c:v>
                </c:pt>
                <c:pt idx="15">
                  <c:v>0.209230769230769</c:v>
                </c:pt>
                <c:pt idx="16">
                  <c:v>7.9302141157811201E-2</c:v>
                </c:pt>
                <c:pt idx="17">
                  <c:v>0.23076923076923</c:v>
                </c:pt>
                <c:pt idx="18">
                  <c:v>0.19695280564845699</c:v>
                </c:pt>
                <c:pt idx="19">
                  <c:v>8.6410256410256403E-2</c:v>
                </c:pt>
                <c:pt idx="20">
                  <c:v>0.30769230769230699</c:v>
                </c:pt>
                <c:pt idx="21">
                  <c:v>0.266666666666666</c:v>
                </c:pt>
                <c:pt idx="22">
                  <c:v>0.24494618009976299</c:v>
                </c:pt>
                <c:pt idx="23">
                  <c:v>0.22051282051282001</c:v>
                </c:pt>
                <c:pt idx="24">
                  <c:v>0.16820512820512801</c:v>
                </c:pt>
                <c:pt idx="25">
                  <c:v>0.28974358974358899</c:v>
                </c:pt>
                <c:pt idx="26">
                  <c:v>0.173589743589743</c:v>
                </c:pt>
                <c:pt idx="27">
                  <c:v>7.69230769230769E-2</c:v>
                </c:pt>
                <c:pt idx="28">
                  <c:v>0.19004524886877799</c:v>
                </c:pt>
                <c:pt idx="29">
                  <c:v>0.30769230769230699</c:v>
                </c:pt>
                <c:pt idx="30">
                  <c:v>0.20205128205128201</c:v>
                </c:pt>
                <c:pt idx="31">
                  <c:v>0.23076923076923</c:v>
                </c:pt>
                <c:pt idx="32">
                  <c:v>0.15384615384615299</c:v>
                </c:pt>
                <c:pt idx="33">
                  <c:v>0.24769230769230699</c:v>
                </c:pt>
                <c:pt idx="34">
                  <c:v>0.14333333333333301</c:v>
                </c:pt>
                <c:pt idx="35">
                  <c:v>0.22179487179487101</c:v>
                </c:pt>
                <c:pt idx="36">
                  <c:v>0.25487179487179401</c:v>
                </c:pt>
                <c:pt idx="37">
                  <c:v>0.214871794871794</c:v>
                </c:pt>
                <c:pt idx="38">
                  <c:v>0.29857549857549798</c:v>
                </c:pt>
                <c:pt idx="39">
                  <c:v>0.123076923076923</c:v>
                </c:pt>
                <c:pt idx="40">
                  <c:v>0.16923076923076899</c:v>
                </c:pt>
                <c:pt idx="41">
                  <c:v>0.20339782916470001</c:v>
                </c:pt>
                <c:pt idx="42">
                  <c:v>0.30123722431414701</c:v>
                </c:pt>
                <c:pt idx="43">
                  <c:v>0.316239316239316</c:v>
                </c:pt>
                <c:pt idx="44">
                  <c:v>0.16076923076923</c:v>
                </c:pt>
                <c:pt idx="45">
                  <c:v>0.18974358974358899</c:v>
                </c:pt>
                <c:pt idx="46">
                  <c:v>0.15384615384615299</c:v>
                </c:pt>
                <c:pt idx="47">
                  <c:v>0.228974358974358</c:v>
                </c:pt>
                <c:pt idx="48">
                  <c:v>0.17820512820512799</c:v>
                </c:pt>
                <c:pt idx="49">
                  <c:v>0.20945945945945901</c:v>
                </c:pt>
                <c:pt idx="50">
                  <c:v>0.27794871794871701</c:v>
                </c:pt>
                <c:pt idx="51">
                  <c:v>0.25230769230769201</c:v>
                </c:pt>
                <c:pt idx="52">
                  <c:v>0.206293706293706</c:v>
                </c:pt>
                <c:pt idx="53">
                  <c:v>0.214153846153846</c:v>
                </c:pt>
                <c:pt idx="54">
                  <c:v>0.18666666666666601</c:v>
                </c:pt>
                <c:pt idx="55">
                  <c:v>0.219487179487179</c:v>
                </c:pt>
                <c:pt idx="56">
                  <c:v>0.25461538461538402</c:v>
                </c:pt>
                <c:pt idx="57">
                  <c:v>0.257692307692307</c:v>
                </c:pt>
                <c:pt idx="58">
                  <c:v>9.5641025641025598E-2</c:v>
                </c:pt>
                <c:pt idx="59">
                  <c:v>0.19666666666666599</c:v>
                </c:pt>
                <c:pt idx="60">
                  <c:v>0.174871794871794</c:v>
                </c:pt>
                <c:pt idx="61">
                  <c:v>0.22904062229904901</c:v>
                </c:pt>
                <c:pt idx="62">
                  <c:v>0.20076923076923001</c:v>
                </c:pt>
                <c:pt idx="63">
                  <c:v>0.15384615384615299</c:v>
                </c:pt>
                <c:pt idx="64">
                  <c:v>0.22564102564102501</c:v>
                </c:pt>
                <c:pt idx="65">
                  <c:v>0.15384615384615299</c:v>
                </c:pt>
                <c:pt idx="66">
                  <c:v>0.20948717948717899</c:v>
                </c:pt>
                <c:pt idx="67">
                  <c:v>0.15230769230769201</c:v>
                </c:pt>
                <c:pt idx="68">
                  <c:v>0.176715176715176</c:v>
                </c:pt>
                <c:pt idx="69">
                  <c:v>0.19372056514913599</c:v>
                </c:pt>
                <c:pt idx="70">
                  <c:v>0.13051282051282001</c:v>
                </c:pt>
                <c:pt idx="71">
                  <c:v>0.178321678321678</c:v>
                </c:pt>
                <c:pt idx="72">
                  <c:v>9.0256410256410194E-2</c:v>
                </c:pt>
                <c:pt idx="73">
                  <c:v>0.19683257918552</c:v>
                </c:pt>
                <c:pt idx="74">
                  <c:v>0.12487179487179401</c:v>
                </c:pt>
                <c:pt idx="75">
                  <c:v>0.17205128205128201</c:v>
                </c:pt>
                <c:pt idx="76">
                  <c:v>0.15358974358974301</c:v>
                </c:pt>
                <c:pt idx="77">
                  <c:v>0.12637362637362601</c:v>
                </c:pt>
                <c:pt idx="78">
                  <c:v>0.142968142968142</c:v>
                </c:pt>
                <c:pt idx="79">
                  <c:v>0.158808933002481</c:v>
                </c:pt>
                <c:pt idx="80">
                  <c:v>0.15487179487179401</c:v>
                </c:pt>
                <c:pt idx="81">
                  <c:v>0.168461538461538</c:v>
                </c:pt>
                <c:pt idx="82">
                  <c:v>0.15205128205128199</c:v>
                </c:pt>
                <c:pt idx="83">
                  <c:v>0.17820512820512799</c:v>
                </c:pt>
                <c:pt idx="84">
                  <c:v>0.26717948717948697</c:v>
                </c:pt>
                <c:pt idx="85">
                  <c:v>0.14925373134328301</c:v>
                </c:pt>
                <c:pt idx="86">
                  <c:v>0.16871794871794801</c:v>
                </c:pt>
                <c:pt idx="87">
                  <c:v>4.4871794871794803E-2</c:v>
                </c:pt>
                <c:pt idx="88">
                  <c:v>0.174871794871794</c:v>
                </c:pt>
                <c:pt idx="89">
                  <c:v>0.124358974358974</c:v>
                </c:pt>
                <c:pt idx="90">
                  <c:v>0.219487179487179</c:v>
                </c:pt>
                <c:pt idx="91">
                  <c:v>0.12999403697078099</c:v>
                </c:pt>
                <c:pt idx="92">
                  <c:v>0.13948717948717901</c:v>
                </c:pt>
                <c:pt idx="93">
                  <c:v>0.141025641025641</c:v>
                </c:pt>
                <c:pt idx="94">
                  <c:v>0.26820512820512799</c:v>
                </c:pt>
                <c:pt idx="95">
                  <c:v>0.21769230769230699</c:v>
                </c:pt>
                <c:pt idx="96">
                  <c:v>0.12634293081220399</c:v>
                </c:pt>
                <c:pt idx="97">
                  <c:v>0.144855144855144</c:v>
                </c:pt>
                <c:pt idx="98">
                  <c:v>0.14589743589743501</c:v>
                </c:pt>
                <c:pt idx="99">
                  <c:v>0.174871794871794</c:v>
                </c:pt>
                <c:pt idx="100">
                  <c:v>0.193846153846153</c:v>
                </c:pt>
                <c:pt idx="101">
                  <c:v>0.15424889246878701</c:v>
                </c:pt>
                <c:pt idx="102">
                  <c:v>0.12615384615384601</c:v>
                </c:pt>
                <c:pt idx="103">
                  <c:v>0.146153846153846</c:v>
                </c:pt>
                <c:pt idx="104">
                  <c:v>0.144948335246842</c:v>
                </c:pt>
                <c:pt idx="105">
                  <c:v>0.151794871794871</c:v>
                </c:pt>
                <c:pt idx="106">
                  <c:v>7.69230769230769E-2</c:v>
                </c:pt>
                <c:pt idx="107">
                  <c:v>7.69230769230769E-2</c:v>
                </c:pt>
                <c:pt idx="108">
                  <c:v>0.17948717948717899</c:v>
                </c:pt>
                <c:pt idx="109">
                  <c:v>0.25</c:v>
                </c:pt>
                <c:pt idx="110">
                  <c:v>5.5501460564751699E-2</c:v>
                </c:pt>
                <c:pt idx="111">
                  <c:v>0.16640502354788</c:v>
                </c:pt>
                <c:pt idx="112">
                  <c:v>0.174165457184325</c:v>
                </c:pt>
                <c:pt idx="113">
                  <c:v>0.15717948717948699</c:v>
                </c:pt>
                <c:pt idx="114">
                  <c:v>0.13666666666666599</c:v>
                </c:pt>
                <c:pt idx="115">
                  <c:v>0.136410256410256</c:v>
                </c:pt>
                <c:pt idx="116">
                  <c:v>7.8006500541711807E-2</c:v>
                </c:pt>
                <c:pt idx="117">
                  <c:v>0.138461538461538</c:v>
                </c:pt>
                <c:pt idx="118">
                  <c:v>0.15384615384615299</c:v>
                </c:pt>
                <c:pt idx="119">
                  <c:v>0.14692307692307599</c:v>
                </c:pt>
                <c:pt idx="120">
                  <c:v>0.147413562047708</c:v>
                </c:pt>
                <c:pt idx="121">
                  <c:v>0.118589743589743</c:v>
                </c:pt>
                <c:pt idx="122">
                  <c:v>0.104615384615384</c:v>
                </c:pt>
                <c:pt idx="123">
                  <c:v>0.145384615384615</c:v>
                </c:pt>
                <c:pt idx="124">
                  <c:v>0.151348651348651</c:v>
                </c:pt>
                <c:pt idx="125">
                  <c:v>0.198461538461538</c:v>
                </c:pt>
                <c:pt idx="126">
                  <c:v>0.103333333333333</c:v>
                </c:pt>
                <c:pt idx="127">
                  <c:v>0.12871794871794801</c:v>
                </c:pt>
                <c:pt idx="128">
                  <c:v>9.6410256410256398E-2</c:v>
                </c:pt>
                <c:pt idx="129">
                  <c:v>8.5128205128205098E-2</c:v>
                </c:pt>
                <c:pt idx="130">
                  <c:v>0.12743589743589701</c:v>
                </c:pt>
                <c:pt idx="131">
                  <c:v>0.144230769230769</c:v>
                </c:pt>
                <c:pt idx="132">
                  <c:v>0.13986013986013901</c:v>
                </c:pt>
                <c:pt idx="133">
                  <c:v>0.13186813186813101</c:v>
                </c:pt>
                <c:pt idx="134">
                  <c:v>0.101025641025641</c:v>
                </c:pt>
                <c:pt idx="135">
                  <c:v>0.11080586080586</c:v>
                </c:pt>
                <c:pt idx="136">
                  <c:v>0.10256410256410201</c:v>
                </c:pt>
                <c:pt idx="137">
                  <c:v>8.13366960907944E-2</c:v>
                </c:pt>
                <c:pt idx="138">
                  <c:v>7.69230769230769E-2</c:v>
                </c:pt>
                <c:pt idx="139">
                  <c:v>5.6923076923076903E-2</c:v>
                </c:pt>
                <c:pt idx="140">
                  <c:v>6.9487179487179404E-2</c:v>
                </c:pt>
                <c:pt idx="141">
                  <c:v>3.8461538461538401E-2</c:v>
                </c:pt>
                <c:pt idx="142">
                  <c:v>7.7179487179487097E-2</c:v>
                </c:pt>
                <c:pt idx="143">
                  <c:v>6.0305548110426099E-2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C5-1C42-AA45-E42272058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382080"/>
        <c:axId val="148384384"/>
      </c:scatterChart>
      <c:valAx>
        <c:axId val="148382080"/>
        <c:scaling>
          <c:orientation val="minMax"/>
          <c:max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Number of Records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8384384"/>
        <c:crosses val="autoZero"/>
        <c:crossBetween val="midCat"/>
      </c:valAx>
      <c:valAx>
        <c:axId val="148384384"/>
        <c:scaling>
          <c:orientation val="minMax"/>
          <c:max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8382080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0.68400138551906431"/>
          <c:y val="0.12418482764813692"/>
          <c:w val="0.20202374859059669"/>
          <c:h val="0.10733677805133068"/>
        </c:manualLayout>
      </c:layout>
      <c:overlay val="0"/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/>
  </c:chart>
  <c:txPr>
    <a:bodyPr/>
    <a:lstStyle/>
    <a:p>
      <a:pPr>
        <a:defRPr/>
      </a:pPr>
      <a:endParaRPr lang="de-DE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Accessible, Interoperable, Reusable</a:t>
            </a:r>
          </a:p>
        </c:rich>
      </c:tx>
      <c:layout>
        <c:manualLayout>
          <c:xMode val="edge"/>
          <c:yMode val="edge"/>
          <c:x val="0.28400163936166434"/>
          <c:y val="3.639706040399463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940904519644418"/>
          <c:y val="0.11063735137667981"/>
          <c:w val="0.85887678341733986"/>
          <c:h val="0.7610596671372597"/>
        </c:manualLayout>
      </c:layout>
      <c:scatterChart>
        <c:scatterStyle val="lineMarker"/>
        <c:varyColors val="0"/>
        <c:ser>
          <c:idx val="0"/>
          <c:order val="0"/>
          <c:tx>
            <c:v>AIR Essential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AllTotals!$B$2:$B$145</c:f>
              <c:numCache>
                <c:formatCode>General</c:formatCode>
                <c:ptCount val="144"/>
                <c:pt idx="0">
                  <c:v>1</c:v>
                </c:pt>
                <c:pt idx="1">
                  <c:v>6</c:v>
                </c:pt>
                <c:pt idx="2">
                  <c:v>46</c:v>
                </c:pt>
                <c:pt idx="3">
                  <c:v>56</c:v>
                </c:pt>
                <c:pt idx="4">
                  <c:v>300</c:v>
                </c:pt>
                <c:pt idx="5">
                  <c:v>7</c:v>
                </c:pt>
                <c:pt idx="6">
                  <c:v>3</c:v>
                </c:pt>
                <c:pt idx="7">
                  <c:v>16</c:v>
                </c:pt>
                <c:pt idx="8">
                  <c:v>170</c:v>
                </c:pt>
                <c:pt idx="9">
                  <c:v>2</c:v>
                </c:pt>
                <c:pt idx="10">
                  <c:v>157</c:v>
                </c:pt>
                <c:pt idx="11">
                  <c:v>48</c:v>
                </c:pt>
                <c:pt idx="12">
                  <c:v>49</c:v>
                </c:pt>
                <c:pt idx="13">
                  <c:v>3</c:v>
                </c:pt>
                <c:pt idx="14">
                  <c:v>32</c:v>
                </c:pt>
                <c:pt idx="15">
                  <c:v>25</c:v>
                </c:pt>
                <c:pt idx="16">
                  <c:v>97</c:v>
                </c:pt>
                <c:pt idx="17">
                  <c:v>5</c:v>
                </c:pt>
                <c:pt idx="18">
                  <c:v>207</c:v>
                </c:pt>
                <c:pt idx="19">
                  <c:v>300</c:v>
                </c:pt>
                <c:pt idx="20">
                  <c:v>1</c:v>
                </c:pt>
                <c:pt idx="21">
                  <c:v>300</c:v>
                </c:pt>
                <c:pt idx="22">
                  <c:v>293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</c:v>
                </c:pt>
                <c:pt idx="28">
                  <c:v>17</c:v>
                </c:pt>
                <c:pt idx="29">
                  <c:v>1</c:v>
                </c:pt>
                <c:pt idx="30">
                  <c:v>300</c:v>
                </c:pt>
                <c:pt idx="31">
                  <c:v>12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135</c:v>
                </c:pt>
                <c:pt idx="39">
                  <c:v>5</c:v>
                </c:pt>
                <c:pt idx="40">
                  <c:v>300</c:v>
                </c:pt>
                <c:pt idx="41">
                  <c:v>163</c:v>
                </c:pt>
                <c:pt idx="42">
                  <c:v>143</c:v>
                </c:pt>
                <c:pt idx="43">
                  <c:v>18</c:v>
                </c:pt>
                <c:pt idx="44">
                  <c:v>300</c:v>
                </c:pt>
                <c:pt idx="45">
                  <c:v>300</c:v>
                </c:pt>
                <c:pt idx="46">
                  <c:v>7</c:v>
                </c:pt>
                <c:pt idx="47">
                  <c:v>300</c:v>
                </c:pt>
                <c:pt idx="48">
                  <c:v>300</c:v>
                </c:pt>
                <c:pt idx="49">
                  <c:v>148</c:v>
                </c:pt>
                <c:pt idx="50">
                  <c:v>300</c:v>
                </c:pt>
                <c:pt idx="51">
                  <c:v>300</c:v>
                </c:pt>
                <c:pt idx="52">
                  <c:v>66</c:v>
                </c:pt>
                <c:pt idx="53">
                  <c:v>125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89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6</c:v>
                </c:pt>
                <c:pt idx="66">
                  <c:v>300</c:v>
                </c:pt>
                <c:pt idx="67">
                  <c:v>300</c:v>
                </c:pt>
                <c:pt idx="68">
                  <c:v>148</c:v>
                </c:pt>
                <c:pt idx="69">
                  <c:v>245</c:v>
                </c:pt>
                <c:pt idx="70">
                  <c:v>300</c:v>
                </c:pt>
                <c:pt idx="71">
                  <c:v>44</c:v>
                </c:pt>
                <c:pt idx="72">
                  <c:v>300</c:v>
                </c:pt>
                <c:pt idx="73">
                  <c:v>68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14</c:v>
                </c:pt>
                <c:pt idx="78">
                  <c:v>99</c:v>
                </c:pt>
                <c:pt idx="79">
                  <c:v>31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268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129</c:v>
                </c:pt>
                <c:pt idx="92">
                  <c:v>300</c:v>
                </c:pt>
                <c:pt idx="93">
                  <c:v>6</c:v>
                </c:pt>
                <c:pt idx="94">
                  <c:v>300</c:v>
                </c:pt>
                <c:pt idx="95">
                  <c:v>300</c:v>
                </c:pt>
                <c:pt idx="96">
                  <c:v>179</c:v>
                </c:pt>
                <c:pt idx="97">
                  <c:v>77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191</c:v>
                </c:pt>
                <c:pt idx="102">
                  <c:v>300</c:v>
                </c:pt>
                <c:pt idx="103">
                  <c:v>10</c:v>
                </c:pt>
                <c:pt idx="104">
                  <c:v>268</c:v>
                </c:pt>
                <c:pt idx="105">
                  <c:v>300</c:v>
                </c:pt>
                <c:pt idx="106">
                  <c:v>112</c:v>
                </c:pt>
                <c:pt idx="107">
                  <c:v>69</c:v>
                </c:pt>
                <c:pt idx="108">
                  <c:v>3</c:v>
                </c:pt>
                <c:pt idx="109">
                  <c:v>4</c:v>
                </c:pt>
                <c:pt idx="110">
                  <c:v>79</c:v>
                </c:pt>
                <c:pt idx="111">
                  <c:v>49</c:v>
                </c:pt>
                <c:pt idx="112">
                  <c:v>106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213</c:v>
                </c:pt>
                <c:pt idx="117">
                  <c:v>15</c:v>
                </c:pt>
                <c:pt idx="118">
                  <c:v>135</c:v>
                </c:pt>
                <c:pt idx="119">
                  <c:v>300</c:v>
                </c:pt>
                <c:pt idx="120">
                  <c:v>287</c:v>
                </c:pt>
                <c:pt idx="121">
                  <c:v>144</c:v>
                </c:pt>
                <c:pt idx="122">
                  <c:v>300</c:v>
                </c:pt>
                <c:pt idx="123">
                  <c:v>300</c:v>
                </c:pt>
                <c:pt idx="124">
                  <c:v>154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8</c:v>
                </c:pt>
                <c:pt idx="132">
                  <c:v>33</c:v>
                </c:pt>
                <c:pt idx="133">
                  <c:v>7</c:v>
                </c:pt>
                <c:pt idx="134">
                  <c:v>300</c:v>
                </c:pt>
                <c:pt idx="135">
                  <c:v>84</c:v>
                </c:pt>
                <c:pt idx="136">
                  <c:v>3</c:v>
                </c:pt>
                <c:pt idx="137">
                  <c:v>122</c:v>
                </c:pt>
                <c:pt idx="138">
                  <c:v>17</c:v>
                </c:pt>
                <c:pt idx="139">
                  <c:v>300</c:v>
                </c:pt>
                <c:pt idx="140">
                  <c:v>300</c:v>
                </c:pt>
                <c:pt idx="141">
                  <c:v>2</c:v>
                </c:pt>
                <c:pt idx="142">
                  <c:v>300</c:v>
                </c:pt>
                <c:pt idx="143">
                  <c:v>287</c:v>
                </c:pt>
              </c:numCache>
            </c:numRef>
          </c:xVal>
          <c:yVal>
            <c:numRef>
              <c:f>AllTotals!$F$2:$F$145</c:f>
              <c:numCache>
                <c:formatCode>0%</c:formatCode>
                <c:ptCount val="144"/>
                <c:pt idx="0">
                  <c:v>0.25</c:v>
                </c:pt>
                <c:pt idx="1">
                  <c:v>0.34375</c:v>
                </c:pt>
                <c:pt idx="2">
                  <c:v>0.25</c:v>
                </c:pt>
                <c:pt idx="3">
                  <c:v>0.17299107142857101</c:v>
                </c:pt>
                <c:pt idx="4">
                  <c:v>0.12520833333333301</c:v>
                </c:pt>
                <c:pt idx="5">
                  <c:v>0.25</c:v>
                </c:pt>
                <c:pt idx="6">
                  <c:v>0.25</c:v>
                </c:pt>
                <c:pt idx="7">
                  <c:v>0.25</c:v>
                </c:pt>
                <c:pt idx="8">
                  <c:v>0.28786764705882301</c:v>
                </c:pt>
                <c:pt idx="9">
                  <c:v>0.28125</c:v>
                </c:pt>
                <c:pt idx="10">
                  <c:v>0.22531847133757901</c:v>
                </c:pt>
                <c:pt idx="11">
                  <c:v>0.25</c:v>
                </c:pt>
                <c:pt idx="12">
                  <c:v>0.23596938775510201</c:v>
                </c:pt>
                <c:pt idx="13">
                  <c:v>0.22916666666666599</c:v>
                </c:pt>
                <c:pt idx="14">
                  <c:v>0.275390625</c:v>
                </c:pt>
                <c:pt idx="15">
                  <c:v>0.25</c:v>
                </c:pt>
                <c:pt idx="16">
                  <c:v>0.411082474226804</c:v>
                </c:pt>
                <c:pt idx="17">
                  <c:v>0.25</c:v>
                </c:pt>
                <c:pt idx="18">
                  <c:v>0.24939613526570001</c:v>
                </c:pt>
                <c:pt idx="19">
                  <c:v>0.32229166666666598</c:v>
                </c:pt>
                <c:pt idx="20">
                  <c:v>0.25</c:v>
                </c:pt>
                <c:pt idx="21">
                  <c:v>0.22041666666666601</c:v>
                </c:pt>
                <c:pt idx="22">
                  <c:v>0.169155290102389</c:v>
                </c:pt>
                <c:pt idx="23">
                  <c:v>0.12291666666666599</c:v>
                </c:pt>
                <c:pt idx="24">
                  <c:v>0.21312500000000001</c:v>
                </c:pt>
                <c:pt idx="25">
                  <c:v>0.118333333333333</c:v>
                </c:pt>
                <c:pt idx="26">
                  <c:v>0.22145833333333301</c:v>
                </c:pt>
                <c:pt idx="27">
                  <c:v>0.25</c:v>
                </c:pt>
                <c:pt idx="28">
                  <c:v>0.1875</c:v>
                </c:pt>
                <c:pt idx="29">
                  <c:v>0.125</c:v>
                </c:pt>
                <c:pt idx="30">
                  <c:v>0.169583333333333</c:v>
                </c:pt>
                <c:pt idx="31">
                  <c:v>0.1875</c:v>
                </c:pt>
                <c:pt idx="32">
                  <c:v>0.125</c:v>
                </c:pt>
                <c:pt idx="33">
                  <c:v>0.16312499999999999</c:v>
                </c:pt>
                <c:pt idx="34">
                  <c:v>0.19645833333333301</c:v>
                </c:pt>
                <c:pt idx="35">
                  <c:v>0.215208333333333</c:v>
                </c:pt>
                <c:pt idx="36">
                  <c:v>0.17604166666666601</c:v>
                </c:pt>
                <c:pt idx="37">
                  <c:v>0.24666666666666601</c:v>
                </c:pt>
                <c:pt idx="38">
                  <c:v>0.124537037037037</c:v>
                </c:pt>
                <c:pt idx="39">
                  <c:v>0.21249999999999999</c:v>
                </c:pt>
                <c:pt idx="40">
                  <c:v>0.114583333333333</c:v>
                </c:pt>
                <c:pt idx="41">
                  <c:v>0.155674846625766</c:v>
                </c:pt>
                <c:pt idx="42">
                  <c:v>0.152097902097902</c:v>
                </c:pt>
                <c:pt idx="43">
                  <c:v>0.121527777777777</c:v>
                </c:pt>
                <c:pt idx="44">
                  <c:v>0.120833333333333</c:v>
                </c:pt>
                <c:pt idx="45">
                  <c:v>0.12</c:v>
                </c:pt>
                <c:pt idx="46">
                  <c:v>0.25</c:v>
                </c:pt>
                <c:pt idx="47">
                  <c:v>0.18625</c:v>
                </c:pt>
                <c:pt idx="48">
                  <c:v>0.168333333333333</c:v>
                </c:pt>
                <c:pt idx="49">
                  <c:v>0.25042229729729698</c:v>
                </c:pt>
                <c:pt idx="50">
                  <c:v>5.9791666666666597E-2</c:v>
                </c:pt>
                <c:pt idx="51">
                  <c:v>0.153958333333333</c:v>
                </c:pt>
                <c:pt idx="52">
                  <c:v>0.1875</c:v>
                </c:pt>
                <c:pt idx="53">
                  <c:v>0.16500000000000001</c:v>
                </c:pt>
                <c:pt idx="54">
                  <c:v>0.212916666666666</c:v>
                </c:pt>
                <c:pt idx="55">
                  <c:v>0.124166666666666</c:v>
                </c:pt>
                <c:pt idx="56">
                  <c:v>0.121458333333333</c:v>
                </c:pt>
                <c:pt idx="57">
                  <c:v>0.15645833333333301</c:v>
                </c:pt>
                <c:pt idx="58">
                  <c:v>0.16666666666666599</c:v>
                </c:pt>
                <c:pt idx="59">
                  <c:v>0.18708333333333299</c:v>
                </c:pt>
                <c:pt idx="60">
                  <c:v>0.160833333333333</c:v>
                </c:pt>
                <c:pt idx="61">
                  <c:v>6.7415730337078594E-2</c:v>
                </c:pt>
                <c:pt idx="62">
                  <c:v>6.64583333333333E-2</c:v>
                </c:pt>
                <c:pt idx="63">
                  <c:v>6.25E-2</c:v>
                </c:pt>
                <c:pt idx="64">
                  <c:v>7.3749999999999996E-2</c:v>
                </c:pt>
                <c:pt idx="65">
                  <c:v>0.17708333333333301</c:v>
                </c:pt>
                <c:pt idx="66">
                  <c:v>0.11083333333333301</c:v>
                </c:pt>
                <c:pt idx="67">
                  <c:v>8.4999999999999895E-2</c:v>
                </c:pt>
                <c:pt idx="68">
                  <c:v>0.15371621621621601</c:v>
                </c:pt>
                <c:pt idx="69">
                  <c:v>0.13750000000000001</c:v>
                </c:pt>
                <c:pt idx="70">
                  <c:v>0.122083333333333</c:v>
                </c:pt>
                <c:pt idx="71">
                  <c:v>0.125</c:v>
                </c:pt>
                <c:pt idx="72">
                  <c:v>0.12687499999999999</c:v>
                </c:pt>
                <c:pt idx="73">
                  <c:v>0.16911764705882301</c:v>
                </c:pt>
                <c:pt idx="74">
                  <c:v>0.108125</c:v>
                </c:pt>
                <c:pt idx="75">
                  <c:v>6.5208333333333299E-2</c:v>
                </c:pt>
                <c:pt idx="76">
                  <c:v>0.126041666666666</c:v>
                </c:pt>
                <c:pt idx="77">
                  <c:v>9.8214285714285698E-2</c:v>
                </c:pt>
                <c:pt idx="78">
                  <c:v>0.125</c:v>
                </c:pt>
                <c:pt idx="79">
                  <c:v>0.100806451612903</c:v>
                </c:pt>
                <c:pt idx="80">
                  <c:v>6.4583333333333298E-2</c:v>
                </c:pt>
                <c:pt idx="81">
                  <c:v>7.6666666666666605E-2</c:v>
                </c:pt>
                <c:pt idx="82">
                  <c:v>0.1225</c:v>
                </c:pt>
                <c:pt idx="83">
                  <c:v>0.14979166666666599</c:v>
                </c:pt>
                <c:pt idx="84">
                  <c:v>0.11562499999999901</c:v>
                </c:pt>
                <c:pt idx="85">
                  <c:v>6.25E-2</c:v>
                </c:pt>
                <c:pt idx="86">
                  <c:v>0.118333333333333</c:v>
                </c:pt>
                <c:pt idx="87">
                  <c:v>0.14687500000000001</c:v>
                </c:pt>
                <c:pt idx="88">
                  <c:v>0.116666666666666</c:v>
                </c:pt>
                <c:pt idx="89">
                  <c:v>0.13979166666666601</c:v>
                </c:pt>
                <c:pt idx="90">
                  <c:v>6.4166666666666594E-2</c:v>
                </c:pt>
                <c:pt idx="91">
                  <c:v>6.9282945736434107E-2</c:v>
                </c:pt>
                <c:pt idx="92">
                  <c:v>0.205625</c:v>
                </c:pt>
                <c:pt idx="93">
                  <c:v>8.3333333333333301E-2</c:v>
                </c:pt>
                <c:pt idx="94">
                  <c:v>6.8750000000000006E-2</c:v>
                </c:pt>
                <c:pt idx="95">
                  <c:v>6.25E-2</c:v>
                </c:pt>
                <c:pt idx="96">
                  <c:v>0.131983240223463</c:v>
                </c:pt>
                <c:pt idx="97">
                  <c:v>0.125</c:v>
                </c:pt>
                <c:pt idx="98">
                  <c:v>0.13520833333333299</c:v>
                </c:pt>
                <c:pt idx="99">
                  <c:v>8.9374999999999996E-2</c:v>
                </c:pt>
                <c:pt idx="100">
                  <c:v>6.5416666666666595E-2</c:v>
                </c:pt>
                <c:pt idx="101">
                  <c:v>0.116492146596858</c:v>
                </c:pt>
                <c:pt idx="102">
                  <c:v>0.174374999999999</c:v>
                </c:pt>
                <c:pt idx="103">
                  <c:v>0.1</c:v>
                </c:pt>
                <c:pt idx="104">
                  <c:v>0.13222947761194001</c:v>
                </c:pt>
                <c:pt idx="105">
                  <c:v>6.25E-2</c:v>
                </c:pt>
                <c:pt idx="106">
                  <c:v>0.1875</c:v>
                </c:pt>
                <c:pt idx="107">
                  <c:v>0.14945652173912999</c:v>
                </c:pt>
                <c:pt idx="108">
                  <c:v>6.25E-2</c:v>
                </c:pt>
                <c:pt idx="109">
                  <c:v>6.25E-2</c:v>
                </c:pt>
                <c:pt idx="110">
                  <c:v>0.174050632911392</c:v>
                </c:pt>
                <c:pt idx="111">
                  <c:v>6.3775510204081606E-2</c:v>
                </c:pt>
                <c:pt idx="112">
                  <c:v>8.0188679245283001E-2</c:v>
                </c:pt>
                <c:pt idx="113">
                  <c:v>6.5208333333333299E-2</c:v>
                </c:pt>
                <c:pt idx="114">
                  <c:v>6.0833333333333302E-2</c:v>
                </c:pt>
                <c:pt idx="115">
                  <c:v>0.113958333333333</c:v>
                </c:pt>
                <c:pt idx="116">
                  <c:v>6.25E-2</c:v>
                </c:pt>
                <c:pt idx="117">
                  <c:v>6.25E-2</c:v>
                </c:pt>
                <c:pt idx="118">
                  <c:v>6.34259259259259E-2</c:v>
                </c:pt>
                <c:pt idx="119">
                  <c:v>0.125</c:v>
                </c:pt>
                <c:pt idx="120">
                  <c:v>0.125</c:v>
                </c:pt>
                <c:pt idx="121">
                  <c:v>8.7239583333333301E-2</c:v>
                </c:pt>
                <c:pt idx="122">
                  <c:v>0.105</c:v>
                </c:pt>
                <c:pt idx="123">
                  <c:v>6.2291666666666599E-2</c:v>
                </c:pt>
                <c:pt idx="124">
                  <c:v>6.25E-2</c:v>
                </c:pt>
                <c:pt idx="125">
                  <c:v>5.8125000000000003E-2</c:v>
                </c:pt>
                <c:pt idx="126">
                  <c:v>6.8333333333333302E-2</c:v>
                </c:pt>
                <c:pt idx="127">
                  <c:v>6.6666666666666596E-2</c:v>
                </c:pt>
                <c:pt idx="128">
                  <c:v>6.2083333333333303E-2</c:v>
                </c:pt>
                <c:pt idx="129">
                  <c:v>0.12833333333333299</c:v>
                </c:pt>
                <c:pt idx="130">
                  <c:v>0.103541666666666</c:v>
                </c:pt>
                <c:pt idx="131">
                  <c:v>6.25E-2</c:v>
                </c:pt>
                <c:pt idx="132">
                  <c:v>6.25E-2</c:v>
                </c:pt>
                <c:pt idx="133">
                  <c:v>6.25E-2</c:v>
                </c:pt>
                <c:pt idx="134">
                  <c:v>9.3124999999999999E-2</c:v>
                </c:pt>
                <c:pt idx="135">
                  <c:v>6.3244047619047603E-2</c:v>
                </c:pt>
                <c:pt idx="136">
                  <c:v>0.125</c:v>
                </c:pt>
                <c:pt idx="137">
                  <c:v>6.3012295081967207E-2</c:v>
                </c:pt>
                <c:pt idx="138">
                  <c:v>6.25E-2</c:v>
                </c:pt>
                <c:pt idx="139">
                  <c:v>5.9166666666666597E-2</c:v>
                </c:pt>
                <c:pt idx="140">
                  <c:v>6.3750000000000001E-2</c:v>
                </c:pt>
                <c:pt idx="141">
                  <c:v>6.25E-2</c:v>
                </c:pt>
                <c:pt idx="142">
                  <c:v>6.25E-2</c:v>
                </c:pt>
                <c:pt idx="143">
                  <c:v>6.25E-2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942-A74D-8955-91E584DDF907}"/>
            </c:ext>
          </c:extLst>
        </c:ser>
        <c:ser>
          <c:idx val="1"/>
          <c:order val="1"/>
          <c:tx>
            <c:v>AIR Support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xVal>
            <c:numRef>
              <c:f>AllTotals!$B$2:$B$145</c:f>
              <c:numCache>
                <c:formatCode>General</c:formatCode>
                <c:ptCount val="144"/>
                <c:pt idx="0">
                  <c:v>1</c:v>
                </c:pt>
                <c:pt idx="1">
                  <c:v>6</c:v>
                </c:pt>
                <c:pt idx="2">
                  <c:v>46</c:v>
                </c:pt>
                <c:pt idx="3">
                  <c:v>56</c:v>
                </c:pt>
                <c:pt idx="4">
                  <c:v>300</c:v>
                </c:pt>
                <c:pt idx="5">
                  <c:v>7</c:v>
                </c:pt>
                <c:pt idx="6">
                  <c:v>3</c:v>
                </c:pt>
                <c:pt idx="7">
                  <c:v>16</c:v>
                </c:pt>
                <c:pt idx="8">
                  <c:v>170</c:v>
                </c:pt>
                <c:pt idx="9">
                  <c:v>2</c:v>
                </c:pt>
                <c:pt idx="10">
                  <c:v>157</c:v>
                </c:pt>
                <c:pt idx="11">
                  <c:v>48</c:v>
                </c:pt>
                <c:pt idx="12">
                  <c:v>49</c:v>
                </c:pt>
                <c:pt idx="13">
                  <c:v>3</c:v>
                </c:pt>
                <c:pt idx="14">
                  <c:v>32</c:v>
                </c:pt>
                <c:pt idx="15">
                  <c:v>25</c:v>
                </c:pt>
                <c:pt idx="16">
                  <c:v>97</c:v>
                </c:pt>
                <c:pt idx="17">
                  <c:v>5</c:v>
                </c:pt>
                <c:pt idx="18">
                  <c:v>207</c:v>
                </c:pt>
                <c:pt idx="19">
                  <c:v>300</c:v>
                </c:pt>
                <c:pt idx="20">
                  <c:v>1</c:v>
                </c:pt>
                <c:pt idx="21">
                  <c:v>300</c:v>
                </c:pt>
                <c:pt idx="22">
                  <c:v>293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</c:v>
                </c:pt>
                <c:pt idx="28">
                  <c:v>17</c:v>
                </c:pt>
                <c:pt idx="29">
                  <c:v>1</c:v>
                </c:pt>
                <c:pt idx="30">
                  <c:v>300</c:v>
                </c:pt>
                <c:pt idx="31">
                  <c:v>12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135</c:v>
                </c:pt>
                <c:pt idx="39">
                  <c:v>5</c:v>
                </c:pt>
                <c:pt idx="40">
                  <c:v>300</c:v>
                </c:pt>
                <c:pt idx="41">
                  <c:v>163</c:v>
                </c:pt>
                <c:pt idx="42">
                  <c:v>143</c:v>
                </c:pt>
                <c:pt idx="43">
                  <c:v>18</c:v>
                </c:pt>
                <c:pt idx="44">
                  <c:v>300</c:v>
                </c:pt>
                <c:pt idx="45">
                  <c:v>300</c:v>
                </c:pt>
                <c:pt idx="46">
                  <c:v>7</c:v>
                </c:pt>
                <c:pt idx="47">
                  <c:v>300</c:v>
                </c:pt>
                <c:pt idx="48">
                  <c:v>300</c:v>
                </c:pt>
                <c:pt idx="49">
                  <c:v>148</c:v>
                </c:pt>
                <c:pt idx="50">
                  <c:v>300</c:v>
                </c:pt>
                <c:pt idx="51">
                  <c:v>300</c:v>
                </c:pt>
                <c:pt idx="52">
                  <c:v>66</c:v>
                </c:pt>
                <c:pt idx="53">
                  <c:v>125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89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6</c:v>
                </c:pt>
                <c:pt idx="66">
                  <c:v>300</c:v>
                </c:pt>
                <c:pt idx="67">
                  <c:v>300</c:v>
                </c:pt>
                <c:pt idx="68">
                  <c:v>148</c:v>
                </c:pt>
                <c:pt idx="69">
                  <c:v>245</c:v>
                </c:pt>
                <c:pt idx="70">
                  <c:v>300</c:v>
                </c:pt>
                <c:pt idx="71">
                  <c:v>44</c:v>
                </c:pt>
                <c:pt idx="72">
                  <c:v>300</c:v>
                </c:pt>
                <c:pt idx="73">
                  <c:v>68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14</c:v>
                </c:pt>
                <c:pt idx="78">
                  <c:v>99</c:v>
                </c:pt>
                <c:pt idx="79">
                  <c:v>31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268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129</c:v>
                </c:pt>
                <c:pt idx="92">
                  <c:v>300</c:v>
                </c:pt>
                <c:pt idx="93">
                  <c:v>6</c:v>
                </c:pt>
                <c:pt idx="94">
                  <c:v>300</c:v>
                </c:pt>
                <c:pt idx="95">
                  <c:v>300</c:v>
                </c:pt>
                <c:pt idx="96">
                  <c:v>179</c:v>
                </c:pt>
                <c:pt idx="97">
                  <c:v>77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191</c:v>
                </c:pt>
                <c:pt idx="102">
                  <c:v>300</c:v>
                </c:pt>
                <c:pt idx="103">
                  <c:v>10</c:v>
                </c:pt>
                <c:pt idx="104">
                  <c:v>268</c:v>
                </c:pt>
                <c:pt idx="105">
                  <c:v>300</c:v>
                </c:pt>
                <c:pt idx="106">
                  <c:v>112</c:v>
                </c:pt>
                <c:pt idx="107">
                  <c:v>69</c:v>
                </c:pt>
                <c:pt idx="108">
                  <c:v>3</c:v>
                </c:pt>
                <c:pt idx="109">
                  <c:v>4</c:v>
                </c:pt>
                <c:pt idx="110">
                  <c:v>79</c:v>
                </c:pt>
                <c:pt idx="111">
                  <c:v>49</c:v>
                </c:pt>
                <c:pt idx="112">
                  <c:v>106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213</c:v>
                </c:pt>
                <c:pt idx="117">
                  <c:v>15</c:v>
                </c:pt>
                <c:pt idx="118">
                  <c:v>135</c:v>
                </c:pt>
                <c:pt idx="119">
                  <c:v>300</c:v>
                </c:pt>
                <c:pt idx="120">
                  <c:v>287</c:v>
                </c:pt>
                <c:pt idx="121">
                  <c:v>144</c:v>
                </c:pt>
                <c:pt idx="122">
                  <c:v>300</c:v>
                </c:pt>
                <c:pt idx="123">
                  <c:v>300</c:v>
                </c:pt>
                <c:pt idx="124">
                  <c:v>154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8</c:v>
                </c:pt>
                <c:pt idx="132">
                  <c:v>33</c:v>
                </c:pt>
                <c:pt idx="133">
                  <c:v>7</c:v>
                </c:pt>
                <c:pt idx="134">
                  <c:v>300</c:v>
                </c:pt>
                <c:pt idx="135">
                  <c:v>84</c:v>
                </c:pt>
                <c:pt idx="136">
                  <c:v>3</c:v>
                </c:pt>
                <c:pt idx="137">
                  <c:v>122</c:v>
                </c:pt>
                <c:pt idx="138">
                  <c:v>17</c:v>
                </c:pt>
                <c:pt idx="139">
                  <c:v>300</c:v>
                </c:pt>
                <c:pt idx="140">
                  <c:v>300</c:v>
                </c:pt>
                <c:pt idx="141">
                  <c:v>2</c:v>
                </c:pt>
                <c:pt idx="142">
                  <c:v>300</c:v>
                </c:pt>
                <c:pt idx="143">
                  <c:v>287</c:v>
                </c:pt>
              </c:numCache>
            </c:numRef>
          </c:xVal>
          <c:yVal>
            <c:numRef>
              <c:f>AllTotals!$G$2:$G$145</c:f>
              <c:numCache>
                <c:formatCode>0%</c:formatCode>
                <c:ptCount val="144"/>
                <c:pt idx="0">
                  <c:v>0.4</c:v>
                </c:pt>
                <c:pt idx="1">
                  <c:v>0.1</c:v>
                </c:pt>
                <c:pt idx="2">
                  <c:v>0.1</c:v>
                </c:pt>
                <c:pt idx="3">
                  <c:v>7.85714285714285E-2</c:v>
                </c:pt>
                <c:pt idx="4">
                  <c:v>7.0000000000000001E-3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0.111176470588235</c:v>
                </c:pt>
                <c:pt idx="9">
                  <c:v>0.2</c:v>
                </c:pt>
                <c:pt idx="10">
                  <c:v>8.4076433121019103E-2</c:v>
                </c:pt>
                <c:pt idx="11">
                  <c:v>0.1</c:v>
                </c:pt>
                <c:pt idx="12">
                  <c:v>8.9795918367346905E-2</c:v>
                </c:pt>
                <c:pt idx="13">
                  <c:v>6.6666666666666596E-2</c:v>
                </c:pt>
                <c:pt idx="14">
                  <c:v>0</c:v>
                </c:pt>
                <c:pt idx="15">
                  <c:v>0.1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9.9666666666666598E-2</c:v>
                </c:pt>
                <c:pt idx="20">
                  <c:v>0</c:v>
                </c:pt>
                <c:pt idx="21">
                  <c:v>8.8666666666666602E-2</c:v>
                </c:pt>
                <c:pt idx="22">
                  <c:v>0.1</c:v>
                </c:pt>
                <c:pt idx="23">
                  <c:v>9.7666666666666596E-2</c:v>
                </c:pt>
                <c:pt idx="24">
                  <c:v>8.4666666666666598E-2</c:v>
                </c:pt>
                <c:pt idx="25">
                  <c:v>9.6333333333333299E-2</c:v>
                </c:pt>
                <c:pt idx="26">
                  <c:v>8.6999999999999994E-2</c:v>
                </c:pt>
                <c:pt idx="27">
                  <c:v>0.1</c:v>
                </c:pt>
                <c:pt idx="28">
                  <c:v>0.20588235294117599</c:v>
                </c:pt>
                <c:pt idx="29">
                  <c:v>0.1</c:v>
                </c:pt>
                <c:pt idx="30">
                  <c:v>5.2666666666666598E-2</c:v>
                </c:pt>
                <c:pt idx="31">
                  <c:v>0.1</c:v>
                </c:pt>
                <c:pt idx="32">
                  <c:v>0.1</c:v>
                </c:pt>
                <c:pt idx="33">
                  <c:v>5.0666666666666603E-2</c:v>
                </c:pt>
                <c:pt idx="34">
                  <c:v>8.4999999999999895E-2</c:v>
                </c:pt>
                <c:pt idx="35">
                  <c:v>4.9000000000000002E-2</c:v>
                </c:pt>
                <c:pt idx="36">
                  <c:v>6.2E-2</c:v>
                </c:pt>
                <c:pt idx="37">
                  <c:v>0</c:v>
                </c:pt>
                <c:pt idx="38">
                  <c:v>9.0370370370370295E-2</c:v>
                </c:pt>
                <c:pt idx="39">
                  <c:v>0.04</c:v>
                </c:pt>
                <c:pt idx="40">
                  <c:v>9.9000000000000005E-2</c:v>
                </c:pt>
                <c:pt idx="41">
                  <c:v>6.8098159509202394E-2</c:v>
                </c:pt>
                <c:pt idx="42">
                  <c:v>4.47552447552447E-2</c:v>
                </c:pt>
                <c:pt idx="43">
                  <c:v>1.6666666666666601E-2</c:v>
                </c:pt>
                <c:pt idx="44">
                  <c:v>6.1666666666666599E-2</c:v>
                </c:pt>
                <c:pt idx="45">
                  <c:v>4.4666666666666598E-2</c:v>
                </c:pt>
                <c:pt idx="46">
                  <c:v>0</c:v>
                </c:pt>
                <c:pt idx="47">
                  <c:v>0</c:v>
                </c:pt>
                <c:pt idx="48">
                  <c:v>3.16666666666666E-2</c:v>
                </c:pt>
                <c:pt idx="49">
                  <c:v>0</c:v>
                </c:pt>
                <c:pt idx="50">
                  <c:v>3.33333333333333E-4</c:v>
                </c:pt>
                <c:pt idx="51">
                  <c:v>4.4666666666666598E-2</c:v>
                </c:pt>
                <c:pt idx="52">
                  <c:v>1.5151515151515099E-3</c:v>
                </c:pt>
                <c:pt idx="53">
                  <c:v>7.5999999999999998E-2</c:v>
                </c:pt>
                <c:pt idx="54">
                  <c:v>3.8666666666666599E-2</c:v>
                </c:pt>
                <c:pt idx="55">
                  <c:v>2.6666666666666601E-3</c:v>
                </c:pt>
                <c:pt idx="56">
                  <c:v>5.6000000000000001E-2</c:v>
                </c:pt>
                <c:pt idx="57">
                  <c:v>2.36666666666666E-2</c:v>
                </c:pt>
                <c:pt idx="58">
                  <c:v>6.0333333333333301E-2</c:v>
                </c:pt>
                <c:pt idx="59">
                  <c:v>0</c:v>
                </c:pt>
                <c:pt idx="60">
                  <c:v>5.5333333333333297E-2</c:v>
                </c:pt>
                <c:pt idx="61">
                  <c:v>0</c:v>
                </c:pt>
                <c:pt idx="62">
                  <c:v>8.0000000000000002E-3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4.6666666666666601E-3</c:v>
                </c:pt>
                <c:pt idx="67">
                  <c:v>3.6666666666666597E-2</c:v>
                </c:pt>
                <c:pt idx="68">
                  <c:v>0</c:v>
                </c:pt>
                <c:pt idx="69">
                  <c:v>0.06</c:v>
                </c:pt>
                <c:pt idx="70">
                  <c:v>0</c:v>
                </c:pt>
                <c:pt idx="71">
                  <c:v>0</c:v>
                </c:pt>
                <c:pt idx="72">
                  <c:v>9.9666666666666598E-2</c:v>
                </c:pt>
                <c:pt idx="73">
                  <c:v>2.94117647058823E-3</c:v>
                </c:pt>
                <c:pt idx="74">
                  <c:v>8.4666666666666598E-2</c:v>
                </c:pt>
                <c:pt idx="75">
                  <c:v>4.8666666666666601E-2</c:v>
                </c:pt>
                <c:pt idx="76">
                  <c:v>9.8000000000000004E-2</c:v>
                </c:pt>
                <c:pt idx="77">
                  <c:v>2.1428571428571401E-2</c:v>
                </c:pt>
                <c:pt idx="78">
                  <c:v>2.6262626262626199E-2</c:v>
                </c:pt>
                <c:pt idx="79">
                  <c:v>3.2258064516128997E-2</c:v>
                </c:pt>
                <c:pt idx="80">
                  <c:v>9.7000000000000003E-2</c:v>
                </c:pt>
                <c:pt idx="81">
                  <c:v>2.3E-2</c:v>
                </c:pt>
                <c:pt idx="82">
                  <c:v>9.8000000000000004E-2</c:v>
                </c:pt>
                <c:pt idx="83">
                  <c:v>3.8333333333333303E-2</c:v>
                </c:pt>
                <c:pt idx="84">
                  <c:v>1.6666666666666601E-3</c:v>
                </c:pt>
                <c:pt idx="85">
                  <c:v>0</c:v>
                </c:pt>
                <c:pt idx="86">
                  <c:v>0</c:v>
                </c:pt>
                <c:pt idx="87">
                  <c:v>2.7E-2</c:v>
                </c:pt>
                <c:pt idx="88">
                  <c:v>2.6666666666666601E-3</c:v>
                </c:pt>
                <c:pt idx="89">
                  <c:v>6.8666666666666598E-2</c:v>
                </c:pt>
                <c:pt idx="90">
                  <c:v>2.6666666666666601E-3</c:v>
                </c:pt>
                <c:pt idx="91">
                  <c:v>3.25581395348837E-2</c:v>
                </c:pt>
                <c:pt idx="92">
                  <c:v>0</c:v>
                </c:pt>
                <c:pt idx="93">
                  <c:v>0</c:v>
                </c:pt>
                <c:pt idx="94">
                  <c:v>2.0666666666666601E-2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2E-3</c:v>
                </c:pt>
                <c:pt idx="99">
                  <c:v>7.0000000000000001E-3</c:v>
                </c:pt>
                <c:pt idx="100">
                  <c:v>6.6666666666666599E-4</c:v>
                </c:pt>
                <c:pt idx="101">
                  <c:v>1.5706806282722501E-3</c:v>
                </c:pt>
                <c:pt idx="102">
                  <c:v>0</c:v>
                </c:pt>
                <c:pt idx="103">
                  <c:v>0.01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2.0408163265306098E-3</c:v>
                </c:pt>
                <c:pt idx="112">
                  <c:v>1.32075471698113E-2</c:v>
                </c:pt>
                <c:pt idx="113">
                  <c:v>4.0000000000000001E-3</c:v>
                </c:pt>
                <c:pt idx="114">
                  <c:v>0</c:v>
                </c:pt>
                <c:pt idx="115">
                  <c:v>7.6666666666666602E-3</c:v>
                </c:pt>
                <c:pt idx="116">
                  <c:v>0</c:v>
                </c:pt>
                <c:pt idx="117">
                  <c:v>0</c:v>
                </c:pt>
                <c:pt idx="118">
                  <c:v>1.4814814814814801E-3</c:v>
                </c:pt>
                <c:pt idx="119">
                  <c:v>0</c:v>
                </c:pt>
                <c:pt idx="120">
                  <c:v>0</c:v>
                </c:pt>
                <c:pt idx="121">
                  <c:v>5.5555555555555497E-3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8.6666666666666593E-3</c:v>
                </c:pt>
                <c:pt idx="127">
                  <c:v>4.0000000000000001E-3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1.1904761904761899E-3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5.3333333333333297E-3</c:v>
                </c:pt>
                <c:pt idx="141">
                  <c:v>0</c:v>
                </c:pt>
                <c:pt idx="142">
                  <c:v>0</c:v>
                </c:pt>
                <c:pt idx="143">
                  <c:v>3.48432055749128E-4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942-A74D-8955-91E584DDF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301120"/>
        <c:axId val="147303424"/>
      </c:scatterChart>
      <c:valAx>
        <c:axId val="147301120"/>
        <c:scaling>
          <c:orientation val="minMax"/>
          <c:max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Number of Records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7303424"/>
        <c:crosses val="autoZero"/>
        <c:crossBetween val="midCat"/>
      </c:valAx>
      <c:valAx>
        <c:axId val="147303424"/>
        <c:scaling>
          <c:orientation val="minMax"/>
          <c:max val="0.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/>
                  <a:t>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7301120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0.64620895307465698"/>
          <c:y val="0.19564789235386285"/>
          <c:w val="0.20141439333657954"/>
          <c:h val="0.103443270249113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/>
  </c:chart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7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65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6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788" cy="628072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2CA7BE2C-D870-164E-8F41-ACD3E3AC058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6788" cy="628072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34ABF678-03BC-C649-BD8B-5407BFBAD8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6788" cy="628072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C976044B-E03A-6042-ABB4-7DB35726256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B146" sqref="B146"/>
    </sheetView>
  </sheetViews>
  <sheetFormatPr baseColWidth="10" defaultRowHeight="15.6" x14ac:dyDescent="0.3"/>
  <cols>
    <col min="1" max="1" width="13.19921875" bestFit="1" customWidth="1"/>
    <col min="2" max="2" width="13.19921875" customWidth="1"/>
    <col min="3" max="3" width="7" bestFit="1" customWidth="1"/>
    <col min="4" max="4" width="16.69921875" bestFit="1" customWidth="1"/>
    <col min="5" max="5" width="15.5" bestFit="1" customWidth="1"/>
    <col min="6" max="6" width="16.69921875" bestFit="1" customWidth="1"/>
    <col min="7" max="7" width="15.5" bestFit="1" customWidth="1"/>
  </cols>
  <sheetData>
    <row r="1" spans="1:7" x14ac:dyDescent="0.3">
      <c r="A1" t="s">
        <v>1</v>
      </c>
      <c r="B1" t="s">
        <v>615</v>
      </c>
      <c r="C1" t="s">
        <v>612</v>
      </c>
      <c r="D1" t="s">
        <v>613</v>
      </c>
      <c r="E1" t="s">
        <v>614</v>
      </c>
      <c r="F1" t="s">
        <v>616</v>
      </c>
      <c r="G1" t="s">
        <v>617</v>
      </c>
    </row>
    <row r="2" spans="1:7" x14ac:dyDescent="0.3">
      <c r="A2" t="s">
        <v>9</v>
      </c>
      <c r="B2" cm="1">
        <f t="array" ref="B2">INDEX(Overall,MATCH(A2,Overall!$A$2:A$146,FALSE)+1,MATCH("Number of Records",Overall!A$1:H$1,FALSE))</f>
        <v>1</v>
      </c>
      <c r="C2" s="1" cm="1">
        <f t="array" ref="C2">INDEX(Overall,MATCH(A2,Overall!$A$2:A$146,FALSE)+1,MATCH("Total",Overall!A$1:H$1,FALSE))</f>
        <v>0.49090909090909002</v>
      </c>
      <c r="D2" s="1" cm="1">
        <f t="array" ref="D2">INDEX(Findable_Essential,MATCH(A2,tib.FAIR_Findable_Essential__20!A$2:A$145,FALSE)+1,MATCH("Total",tib.FAIR_Findable_Essential__20!$A$1:$Z$1,FALSE))</f>
        <v>0.73333333333333295</v>
      </c>
      <c r="E2" s="1" cm="1">
        <f t="array" ref="E2">INDEX(Findable_Support,MATCH(A2,tib.FAIR_Findable_Support__2020!A$2:A$145,FALSE)+1,MATCH("Total",tib.FAIR_Findable_Support__2020!$A$1:$Z$1,FALSE))</f>
        <v>0.53846153846153799</v>
      </c>
      <c r="F2" s="1" cm="1">
        <f t="array" ref="F2">INDEX(AIR_Essential,MATCH($A2,tib.FAIR_AIR_Essential__2020121!A$2:A$145,FALSE)+1,MATCH("Total",tib.FAIR_AIR_Essential__2020121!A$1:AA$1,FALSE))</f>
        <v>0.25</v>
      </c>
      <c r="G2" s="1" cm="1">
        <f t="array" ref="G2">INDEX(AIR_Support,MATCH(A2,tib.FAIR_AIR_Support__20201128!A$2:A$145,FALSE)+1,MATCH("Total",tib.FAIR_AIR_Support__20201128!$A$1:$Z$1,FALSE))</f>
        <v>0.4</v>
      </c>
    </row>
    <row r="3" spans="1:7" x14ac:dyDescent="0.3">
      <c r="A3" t="s">
        <v>11</v>
      </c>
      <c r="B3" cm="1">
        <f t="array" ref="B3">INDEX(Overall,MATCH(A3,Overall!$A$2:A$146,FALSE)+1,MATCH("Number of Records",Overall!A$1:H$1,FALSE))</f>
        <v>6</v>
      </c>
      <c r="C3" s="1" cm="1">
        <f t="array" ref="C3">INDEX(Overall,MATCH(A3,Overall!$A$2:A$146,FALSE)+1,MATCH("Total",Overall!A$1:H$1,FALSE))</f>
        <v>0.4</v>
      </c>
      <c r="D3" s="1" cm="1">
        <f t="array" ref="D3">INDEX(Findable_Essential,MATCH(A3,tib.FAIR_Findable_Essential__20!A$2:A$145,FALSE)+1,MATCH("Total",tib.FAIR_Findable_Essential__20!$A$1:$Z$1,FALSE))</f>
        <v>0.71111111111111103</v>
      </c>
      <c r="E3" s="1" cm="1">
        <f t="array" ref="E3">INDEX(Findable_Support,MATCH(A3,tib.FAIR_Findable_Support__2020!A$2:A$145,FALSE)+1,MATCH("Total",tib.FAIR_Findable_Support__2020!$A$1:$Z$1,FALSE))</f>
        <v>0.29487179487179399</v>
      </c>
      <c r="F3" s="1" cm="1">
        <f t="array" ref="F3">INDEX(AIR_Essential,MATCH($A3,tib.FAIR_AIR_Essential__2020121!A$2:A$145,FALSE)+1,MATCH("Total",tib.FAIR_AIR_Essential__2020121!A$1:AA$1,FALSE))</f>
        <v>0.34375</v>
      </c>
      <c r="G3" s="1" cm="1">
        <f t="array" ref="G3">INDEX(AIR_Support,MATCH(A3,tib.FAIR_AIR_Support__20201128!A$2:A$145,FALSE)+1,MATCH("Total",tib.FAIR_AIR_Support__20201128!$A$1:$Z$1,FALSE))</f>
        <v>0.1</v>
      </c>
    </row>
    <row r="4" spans="1:7" x14ac:dyDescent="0.3">
      <c r="A4" t="s">
        <v>13</v>
      </c>
      <c r="B4" cm="1">
        <f t="array" ref="B4">INDEX(Overall,MATCH(A4,Overall!$A$2:A$146,FALSE)+1,MATCH("Number of Records",Overall!A$1:H$1,FALSE))</f>
        <v>46</v>
      </c>
      <c r="C4" s="1" cm="1">
        <f t="array" ref="C4">INDEX(Overall,MATCH(A4,Overall!$A$2:A$146,FALSE)+1,MATCH("Total",Overall!A$1:H$1,FALSE))</f>
        <v>0.36600790513833897</v>
      </c>
      <c r="D4" s="1" cm="1">
        <f t="array" ref="D4">INDEX(Findable_Essential,MATCH(A4,tib.FAIR_Findable_Essential__20!A$2:A$145,FALSE)+1,MATCH("Total",tib.FAIR_Findable_Essential__20!$A$1:$Z$1,FALSE))</f>
        <v>0.73333333333333295</v>
      </c>
      <c r="E4" s="1" cm="1">
        <f t="array" ref="E4">INDEX(Findable_Support,MATCH(A4,tib.FAIR_Findable_Support__2020!A$2:A$145,FALSE)+1,MATCH("Total",tib.FAIR_Findable_Support__2020!$A$1:$Z$1,FALSE))</f>
        <v>0.24080267558528401</v>
      </c>
      <c r="F4" s="1" cm="1">
        <f t="array" ref="F4">INDEX(AIR_Essential,MATCH($A4,tib.FAIR_AIR_Essential__2020121!A$2:A$145,FALSE)+1,MATCH("Total",tib.FAIR_AIR_Essential__2020121!A$1:AA$1,FALSE))</f>
        <v>0.25</v>
      </c>
      <c r="G4" s="1" cm="1">
        <f t="array" ref="G4">INDEX(AIR_Support,MATCH(A4,tib.FAIR_AIR_Support__20201128!A$2:A$145,FALSE)+1,MATCH("Total",tib.FAIR_AIR_Support__20201128!$A$1:$Z$1,FALSE))</f>
        <v>0.1</v>
      </c>
    </row>
    <row r="5" spans="1:7" x14ac:dyDescent="0.3">
      <c r="A5" t="s">
        <v>15</v>
      </c>
      <c r="B5" cm="1">
        <f t="array" ref="B5">INDEX(Overall,MATCH(A5,Overall!$A$2:A$146,FALSE)+1,MATCH("Number of Records",Overall!A$1:H$1,FALSE))</f>
        <v>56</v>
      </c>
      <c r="C5" s="1" cm="1">
        <f t="array" ref="C5">INDEX(Overall,MATCH(A5,Overall!$A$2:A$146,FALSE)+1,MATCH("Total",Overall!A$1:H$1,FALSE))</f>
        <v>0.36233766233766201</v>
      </c>
      <c r="D5" s="1" cm="1">
        <f t="array" ref="D5">INDEX(Findable_Essential,MATCH(A5,tib.FAIR_Findable_Essential__20!A$2:A$145,FALSE)+1,MATCH("Total",tib.FAIR_Findable_Essential__20!$A$1:$Z$1,FALSE))</f>
        <v>0.71071428571428497</v>
      </c>
      <c r="E5" s="1" cm="1">
        <f t="array" ref="E5">INDEX(Findable_Support,MATCH(A5,tib.FAIR_Findable_Support__2020!A$2:A$145,FALSE)+1,MATCH("Total",tib.FAIR_Findable_Support__2020!$A$1:$Z$1,FALSE))</f>
        <v>0.379120879120879</v>
      </c>
      <c r="F5" s="1" cm="1">
        <f t="array" ref="F5">INDEX(AIR_Essential,MATCH($A5,tib.FAIR_AIR_Essential__2020121!A$2:A$145,FALSE)+1,MATCH("Total",tib.FAIR_AIR_Essential__2020121!A$1:AA$1,FALSE))</f>
        <v>0.17299107142857101</v>
      </c>
      <c r="G5" s="1" cm="1">
        <f t="array" ref="G5">INDEX(AIR_Support,MATCH(A5,tib.FAIR_AIR_Support__20201128!A$2:A$145,FALSE)+1,MATCH("Total",tib.FAIR_AIR_Support__20201128!$A$1:$Z$1,FALSE))</f>
        <v>7.85714285714285E-2</v>
      </c>
    </row>
    <row r="6" spans="1:7" x14ac:dyDescent="0.3">
      <c r="A6" t="s">
        <v>17</v>
      </c>
      <c r="B6" cm="1">
        <f t="array" ref="B6">INDEX(Overall,MATCH(A6,Overall!$A$2:A$146,FALSE)+1,MATCH("Number of Records",Overall!A$1:H$1,FALSE))</f>
        <v>300</v>
      </c>
      <c r="C6" s="1" cm="1">
        <f t="array" ref="C6">INDEX(Overall,MATCH(A6,Overall!$A$2:A$146,FALSE)+1,MATCH("Total",Overall!A$1:H$1,FALSE))</f>
        <v>0.36048484848484802</v>
      </c>
      <c r="D6" s="1" cm="1">
        <f t="array" ref="D6">INDEX(Findable_Essential,MATCH(A6,tib.FAIR_Findable_Essential__20!A$2:A$145,FALSE)+1,MATCH("Total",tib.FAIR_Findable_Essential__20!$A$1:$Z$1,FALSE))</f>
        <v>0.64933333333333298</v>
      </c>
      <c r="E6" s="1" cm="1">
        <f t="array" ref="E6">INDEX(Findable_Support,MATCH(A6,tib.FAIR_Findable_Support__2020!A$2:A$145,FALSE)+1,MATCH("Total",tib.FAIR_Findable_Support__2020!$A$1:$Z$1,FALSE))</f>
        <v>0.61102564102564105</v>
      </c>
      <c r="F6" s="1" cm="1">
        <f t="array" ref="F6">INDEX(AIR_Essential,MATCH($A6,tib.FAIR_AIR_Essential__2020121!A$2:A$145,FALSE)+1,MATCH("Total",tib.FAIR_AIR_Essential__2020121!A$1:AA$1,FALSE))</f>
        <v>0.12520833333333301</v>
      </c>
      <c r="G6" s="1" cm="1">
        <f t="array" ref="G6">INDEX(AIR_Support,MATCH(A6,tib.FAIR_AIR_Support__20201128!A$2:A$145,FALSE)+1,MATCH("Total",tib.FAIR_AIR_Support__20201128!$A$1:$Z$1,FALSE))</f>
        <v>7.0000000000000001E-3</v>
      </c>
    </row>
    <row r="7" spans="1:7" x14ac:dyDescent="0.3">
      <c r="A7" t="s">
        <v>19</v>
      </c>
      <c r="B7" cm="1">
        <f t="array" ref="B7">INDEX(Overall,MATCH(A7,Overall!$A$2:A$146,FALSE)+1,MATCH("Number of Records",Overall!A$1:H$1,FALSE))</f>
        <v>7</v>
      </c>
      <c r="C7" s="1" cm="1">
        <f t="array" ref="C7">INDEX(Overall,MATCH(A7,Overall!$A$2:A$146,FALSE)+1,MATCH("Total",Overall!A$1:H$1,FALSE))</f>
        <v>0.35844155844155801</v>
      </c>
      <c r="D7" s="1" cm="1">
        <f t="array" ref="D7">INDEX(Findable_Essential,MATCH(A7,tib.FAIR_Findable_Essential__20!A$2:A$145,FALSE)+1,MATCH("Total",tib.FAIR_Findable_Essential__20!$A$1:$Z$1,FALSE))</f>
        <v>0.64761904761904698</v>
      </c>
      <c r="E7" s="1" cm="1">
        <f t="array" ref="E7">INDEX(Findable_Support,MATCH(A7,tib.FAIR_Findable_Support__2020!A$2:A$145,FALSE)+1,MATCH("Total",tib.FAIR_Findable_Support__2020!$A$1:$Z$1,FALSE))</f>
        <v>0.30769230769230699</v>
      </c>
      <c r="F7" s="1" cm="1">
        <f t="array" ref="F7">INDEX(AIR_Essential,MATCH($A7,tib.FAIR_AIR_Essential__2020121!A$2:A$145,FALSE)+1,MATCH("Total",tib.FAIR_AIR_Essential__2020121!A$1:AA$1,FALSE))</f>
        <v>0.25</v>
      </c>
      <c r="G7" s="1" cm="1">
        <f t="array" ref="G7">INDEX(AIR_Support,MATCH(A7,tib.FAIR_AIR_Support__20201128!A$2:A$145,FALSE)+1,MATCH("Total",tib.FAIR_AIR_Support__20201128!$A$1:$Z$1,FALSE))</f>
        <v>0.1</v>
      </c>
    </row>
    <row r="8" spans="1:7" x14ac:dyDescent="0.3">
      <c r="A8" t="s">
        <v>21</v>
      </c>
      <c r="B8" cm="1">
        <f t="array" ref="B8">INDEX(Overall,MATCH(A8,Overall!$A$2:A$146,FALSE)+1,MATCH("Number of Records",Overall!A$1:H$1,FALSE))</f>
        <v>3</v>
      </c>
      <c r="C8" s="1" cm="1">
        <f t="array" ref="C8">INDEX(Overall,MATCH(A8,Overall!$A$2:A$146,FALSE)+1,MATCH("Total",Overall!A$1:H$1,FALSE))</f>
        <v>0.35757575757575699</v>
      </c>
      <c r="D8" s="1" cm="1">
        <f t="array" ref="D8">INDEX(Findable_Essential,MATCH(A8,tib.FAIR_Findable_Essential__20!A$2:A$145,FALSE)+1,MATCH("Total",tib.FAIR_Findable_Essential__20!$A$1:$Z$1,FALSE))</f>
        <v>0.71111111111111103</v>
      </c>
      <c r="E8" s="1" cm="1">
        <f t="array" ref="E8">INDEX(Findable_Support,MATCH(A8,tib.FAIR_Findable_Support__2020!A$2:A$145,FALSE)+1,MATCH("Total",tib.FAIR_Findable_Support__2020!$A$1:$Z$1,FALSE))</f>
        <v>0.23076923076923</v>
      </c>
      <c r="F8" s="1" cm="1">
        <f t="array" ref="F8">INDEX(AIR_Essential,MATCH($A8,tib.FAIR_AIR_Essential__2020121!A$2:A$145,FALSE)+1,MATCH("Total",tib.FAIR_AIR_Essential__2020121!A$1:AA$1,FALSE))</f>
        <v>0.25</v>
      </c>
      <c r="G8" s="1" cm="1">
        <f t="array" ref="G8">INDEX(AIR_Support,MATCH(A8,tib.FAIR_AIR_Support__20201128!A$2:A$145,FALSE)+1,MATCH("Total",tib.FAIR_AIR_Support__20201128!$A$1:$Z$1,FALSE))</f>
        <v>0.1</v>
      </c>
    </row>
    <row r="9" spans="1:7" x14ac:dyDescent="0.3">
      <c r="A9" t="s">
        <v>23</v>
      </c>
      <c r="B9" cm="1">
        <f t="array" ref="B9">INDEX(Overall,MATCH(A9,Overall!$A$2:A$146,FALSE)+1,MATCH("Number of Records",Overall!A$1:H$1,FALSE))</f>
        <v>16</v>
      </c>
      <c r="C9" s="1" cm="1">
        <f t="array" ref="C9">INDEX(Overall,MATCH(A9,Overall!$A$2:A$146,FALSE)+1,MATCH("Total",Overall!A$1:H$1,FALSE))</f>
        <v>0.35681818181818098</v>
      </c>
      <c r="D9" s="1" cm="1">
        <f t="array" ref="D9">INDEX(Findable_Essential,MATCH(A9,tib.FAIR_Findable_Essential__20!A$2:A$145,FALSE)+1,MATCH("Total",tib.FAIR_Findable_Essential__20!$A$1:$Z$1,FALSE))</f>
        <v>0.73333333333333295</v>
      </c>
      <c r="E9" s="1" cm="1">
        <f t="array" ref="E9">INDEX(Findable_Support,MATCH(A9,tib.FAIR_Findable_Support__2020!A$2:A$145,FALSE)+1,MATCH("Total",tib.FAIR_Findable_Support__2020!$A$1:$Z$1,FALSE))</f>
        <v>0.20192307692307601</v>
      </c>
      <c r="F9" s="1" cm="1">
        <f t="array" ref="F9">INDEX(AIR_Essential,MATCH($A9,tib.FAIR_AIR_Essential__2020121!A$2:A$145,FALSE)+1,MATCH("Total",tib.FAIR_AIR_Essential__2020121!A$1:AA$1,FALSE))</f>
        <v>0.25</v>
      </c>
      <c r="G9" s="1" cm="1">
        <f t="array" ref="G9">INDEX(AIR_Support,MATCH(A9,tib.FAIR_AIR_Support__20201128!A$2:A$145,FALSE)+1,MATCH("Total",tib.FAIR_AIR_Support__20201128!$A$1:$Z$1,FALSE))</f>
        <v>0.1</v>
      </c>
    </row>
    <row r="10" spans="1:7" x14ac:dyDescent="0.3">
      <c r="A10" t="s">
        <v>25</v>
      </c>
      <c r="B10" cm="1">
        <f t="array" ref="B10">INDEX(Overall,MATCH(A10,Overall!$A$2:A$146,FALSE)+1,MATCH("Number of Records",Overall!A$1:H$1,FALSE))</f>
        <v>170</v>
      </c>
      <c r="C10" s="1" cm="1">
        <f t="array" ref="C10">INDEX(Overall,MATCH(A10,Overall!$A$2:A$146,FALSE)+1,MATCH("Total",Overall!A$1:H$1,FALSE))</f>
        <v>0.35593582887700498</v>
      </c>
      <c r="D10" s="1" cm="1">
        <f t="array" ref="D10">INDEX(Findable_Essential,MATCH(A10,tib.FAIR_Findable_Essential__20!A$2:A$145,FALSE)+1,MATCH("Total",tib.FAIR_Findable_Essential__20!$A$1:$Z$1,FALSE))</f>
        <v>0.68</v>
      </c>
      <c r="E10" s="1" cm="1">
        <f t="array" ref="E10">INDEX(Findable_Support,MATCH(A10,tib.FAIR_Findable_Support__2020!A$2:A$145,FALSE)+1,MATCH("Total",tib.FAIR_Findable_Support__2020!$A$1:$Z$1,FALSE))</f>
        <v>0.20497737556560999</v>
      </c>
      <c r="F10" s="1" cm="1">
        <f t="array" ref="F10">INDEX(AIR_Essential,MATCH($A10,tib.FAIR_AIR_Essential__2020121!A$2:A$145,FALSE)+1,MATCH("Total",tib.FAIR_AIR_Essential__2020121!A$1:AA$1,FALSE))</f>
        <v>0.28786764705882301</v>
      </c>
      <c r="G10" s="1" cm="1">
        <f t="array" ref="G10">INDEX(AIR_Support,MATCH(A10,tib.FAIR_AIR_Support__20201128!A$2:A$145,FALSE)+1,MATCH("Total",tib.FAIR_AIR_Support__20201128!$A$1:$Z$1,FALSE))</f>
        <v>0.111176470588235</v>
      </c>
    </row>
    <row r="11" spans="1:7" x14ac:dyDescent="0.3">
      <c r="A11" t="s">
        <v>27</v>
      </c>
      <c r="B11" cm="1">
        <f t="array" ref="B11">INDEX(Overall,MATCH(A11,Overall!$A$2:A$146,FALSE)+1,MATCH("Number of Records",Overall!A$1:H$1,FALSE))</f>
        <v>2</v>
      </c>
      <c r="C11" s="1" cm="1">
        <f t="array" ref="C11">INDEX(Overall,MATCH(A11,Overall!$A$2:A$146,FALSE)+1,MATCH("Total",Overall!A$1:H$1,FALSE))</f>
        <v>0.354545454545454</v>
      </c>
      <c r="D11" s="1" cm="1">
        <f t="array" ref="D11">INDEX(Findable_Essential,MATCH(A11,tib.FAIR_Findable_Essential__20!A$2:A$145,FALSE)+1,MATCH("Total",tib.FAIR_Findable_Essential__20!$A$1:$Z$1,FALSE))</f>
        <v>0.66666666666666596</v>
      </c>
      <c r="E11" s="1" cm="1">
        <f t="array" ref="E11">INDEX(Findable_Support,MATCH(A11,tib.FAIR_Findable_Support__2020!A$2:A$145,FALSE)+1,MATCH("Total",tib.FAIR_Findable_Support__2020!$A$1:$Z$1,FALSE))</f>
        <v>0.15384615384615299</v>
      </c>
      <c r="F11" s="1" cm="1">
        <f t="array" ref="F11">INDEX(AIR_Essential,MATCH($A11,tib.FAIR_AIR_Essential__2020121!A$2:A$145,FALSE)+1,MATCH("Total",tib.FAIR_AIR_Essential__2020121!A$1:AA$1,FALSE))</f>
        <v>0.28125</v>
      </c>
      <c r="G11" s="1" cm="1">
        <f t="array" ref="G11">INDEX(AIR_Support,MATCH(A11,tib.FAIR_AIR_Support__20201128!A$2:A$145,FALSE)+1,MATCH("Total",tib.FAIR_AIR_Support__20201128!$A$1:$Z$1,FALSE))</f>
        <v>0.2</v>
      </c>
    </row>
    <row r="12" spans="1:7" x14ac:dyDescent="0.3">
      <c r="A12" t="s">
        <v>29</v>
      </c>
      <c r="B12" cm="1">
        <f t="array" ref="B12">INDEX(Overall,MATCH(A12,Overall!$A$2:A$146,FALSE)+1,MATCH("Number of Records",Overall!A$1:H$1,FALSE))</f>
        <v>157</v>
      </c>
      <c r="C12" s="1" cm="1">
        <f t="array" ref="C12">INDEX(Overall,MATCH(A12,Overall!$A$2:A$146,FALSE)+1,MATCH("Total",Overall!A$1:H$1,FALSE))</f>
        <v>0.34800231615518201</v>
      </c>
      <c r="D12" s="1" cm="1">
        <f t="array" ref="D12">INDEX(Findable_Essential,MATCH(A12,tib.FAIR_Findable_Essential__20!A$2:A$145,FALSE)+1,MATCH("Total",tib.FAIR_Findable_Essential__20!$A$1:$Z$1,FALSE))</f>
        <v>0.71380042462844995</v>
      </c>
      <c r="E12" s="1" cm="1">
        <f t="array" ref="E12">INDEX(Findable_Support,MATCH(A12,tib.FAIR_Findable_Support__2020!A$2:A$145,FALSE)+1,MATCH("Total",tib.FAIR_Findable_Support__2020!$A$1:$Z$1,FALSE))</f>
        <v>0.242038216560509</v>
      </c>
      <c r="F12" s="1" cm="1">
        <f t="array" ref="F12">INDEX(AIR_Essential,MATCH($A12,tib.FAIR_AIR_Essential__2020121!A$2:A$145,FALSE)+1,MATCH("Total",tib.FAIR_AIR_Essential__2020121!A$1:AA$1,FALSE))</f>
        <v>0.22531847133757901</v>
      </c>
      <c r="G12" s="1" cm="1">
        <f t="array" ref="G12">INDEX(AIR_Support,MATCH(A12,tib.FAIR_AIR_Support__20201128!A$2:A$145,FALSE)+1,MATCH("Total",tib.FAIR_AIR_Support__20201128!$A$1:$Z$1,FALSE))</f>
        <v>8.4076433121019103E-2</v>
      </c>
    </row>
    <row r="13" spans="1:7" x14ac:dyDescent="0.3">
      <c r="A13" t="s">
        <v>31</v>
      </c>
      <c r="B13" cm="1">
        <f t="array" ref="B13">INDEX(Overall,MATCH(A13,Overall!$A$2:A$146,FALSE)+1,MATCH("Number of Records",Overall!A$1:H$1,FALSE))</f>
        <v>48</v>
      </c>
      <c r="C13" s="1" cm="1">
        <f t="array" ref="C13">INDEX(Overall,MATCH(A13,Overall!$A$2:A$146,FALSE)+1,MATCH("Total",Overall!A$1:H$1,FALSE))</f>
        <v>0.34242424242424202</v>
      </c>
      <c r="D13" s="1" cm="1">
        <f t="array" ref="D13">INDEX(Findable_Essential,MATCH(A13,tib.FAIR_Findable_Essential__20!A$2:A$145,FALSE)+1,MATCH("Total",tib.FAIR_Findable_Essential__20!$A$1:$Z$1,FALSE))</f>
        <v>0.65416666666666601</v>
      </c>
      <c r="E13" s="1" cm="1">
        <f t="array" ref="E13">INDEX(Findable_Support,MATCH(A13,tib.FAIR_Findable_Support__2020!A$2:A$145,FALSE)+1,MATCH("Total",tib.FAIR_Findable_Support__2020!$A$1:$Z$1,FALSE))</f>
        <v>0.23237179487179399</v>
      </c>
      <c r="F13" s="1" cm="1">
        <f t="array" ref="F13">INDEX(AIR_Essential,MATCH($A13,tib.FAIR_AIR_Essential__2020121!A$2:A$145,FALSE)+1,MATCH("Total",tib.FAIR_AIR_Essential__2020121!A$1:AA$1,FALSE))</f>
        <v>0.25</v>
      </c>
      <c r="G13" s="1" cm="1">
        <f t="array" ref="G13">INDEX(AIR_Support,MATCH(A13,tib.FAIR_AIR_Support__20201128!A$2:A$145,FALSE)+1,MATCH("Total",tib.FAIR_AIR_Support__20201128!$A$1:$Z$1,FALSE))</f>
        <v>0.1</v>
      </c>
    </row>
    <row r="14" spans="1:7" x14ac:dyDescent="0.3">
      <c r="A14" t="s">
        <v>33</v>
      </c>
      <c r="B14" cm="1">
        <f t="array" ref="B14">INDEX(Overall,MATCH(A14,Overall!$A$2:A$146,FALSE)+1,MATCH("Number of Records",Overall!A$1:H$1,FALSE))</f>
        <v>49</v>
      </c>
      <c r="C14" s="1" cm="1">
        <f t="array" ref="C14">INDEX(Overall,MATCH(A14,Overall!$A$2:A$146,FALSE)+1,MATCH("Total",Overall!A$1:H$1,FALSE))</f>
        <v>0.33098330241187301</v>
      </c>
      <c r="D14" s="1" cm="1">
        <f t="array" ref="D14">INDEX(Findable_Essential,MATCH(A14,tib.FAIR_Findable_Essential__20!A$2:A$145,FALSE)+1,MATCH("Total",tib.FAIR_Findable_Essential__20!$A$1:$Z$1,FALSE))</f>
        <v>0.69523809523809499</v>
      </c>
      <c r="E14" s="1" cm="1">
        <f t="array" ref="E14">INDEX(Findable_Support,MATCH(A14,tib.FAIR_Findable_Support__2020!A$2:A$145,FALSE)+1,MATCH("Total",tib.FAIR_Findable_Support__2020!$A$1:$Z$1,FALSE))</f>
        <v>0.16954474097331201</v>
      </c>
      <c r="F14" s="1" cm="1">
        <f t="array" ref="F14">INDEX(AIR_Essential,MATCH($A14,tib.FAIR_AIR_Essential__2020121!A$2:A$145,FALSE)+1,MATCH("Total",tib.FAIR_AIR_Essential__2020121!A$1:AA$1,FALSE))</f>
        <v>0.23596938775510201</v>
      </c>
      <c r="G14" s="1" cm="1">
        <f t="array" ref="G14">INDEX(AIR_Support,MATCH(A14,tib.FAIR_AIR_Support__20201128!A$2:A$145,FALSE)+1,MATCH("Total",tib.FAIR_AIR_Support__20201128!$A$1:$Z$1,FALSE))</f>
        <v>8.9795918367346905E-2</v>
      </c>
    </row>
    <row r="15" spans="1:7" x14ac:dyDescent="0.3">
      <c r="A15" t="s">
        <v>35</v>
      </c>
      <c r="B15" cm="1">
        <f t="array" ref="B15">INDEX(Overall,MATCH(A15,Overall!$A$2:A$146,FALSE)+1,MATCH("Number of Records",Overall!A$1:H$1,FALSE))</f>
        <v>3</v>
      </c>
      <c r="C15" s="1" cm="1">
        <f t="array" ref="C15">INDEX(Overall,MATCH(A15,Overall!$A$2:A$146,FALSE)+1,MATCH("Total",Overall!A$1:H$1,FALSE))</f>
        <v>0.32727272727272699</v>
      </c>
      <c r="D15" s="1" cm="1">
        <f t="array" ref="D15">INDEX(Findable_Essential,MATCH(A15,tib.FAIR_Findable_Essential__20!A$2:A$145,FALSE)+1,MATCH("Total",tib.FAIR_Findable_Essential__20!$A$1:$Z$1,FALSE))</f>
        <v>0.73333333333333295</v>
      </c>
      <c r="E15" s="1" cm="1">
        <f t="array" ref="E15">INDEX(Findable_Support,MATCH(A15,tib.FAIR_Findable_Support__2020!A$2:A$145,FALSE)+1,MATCH("Total",tib.FAIR_Findable_Support__2020!$A$1:$Z$1,FALSE))</f>
        <v>0.15384615384615299</v>
      </c>
      <c r="F15" s="1" cm="1">
        <f t="array" ref="F15">INDEX(AIR_Essential,MATCH($A15,tib.FAIR_AIR_Essential__2020121!A$2:A$145,FALSE)+1,MATCH("Total",tib.FAIR_AIR_Essential__2020121!A$1:AA$1,FALSE))</f>
        <v>0.22916666666666599</v>
      </c>
      <c r="G15" s="1" cm="1">
        <f t="array" ref="G15">INDEX(AIR_Support,MATCH(A15,tib.FAIR_AIR_Support__20201128!A$2:A$145,FALSE)+1,MATCH("Total",tib.FAIR_AIR_Support__20201128!$A$1:$Z$1,FALSE))</f>
        <v>6.6666666666666596E-2</v>
      </c>
    </row>
    <row r="16" spans="1:7" x14ac:dyDescent="0.3">
      <c r="A16" t="s">
        <v>37</v>
      </c>
      <c r="B16" cm="1">
        <f t="array" ref="B16">INDEX(Overall,MATCH(A16,Overall!$A$2:A$146,FALSE)+1,MATCH("Number of Records",Overall!A$1:H$1,FALSE))</f>
        <v>32</v>
      </c>
      <c r="C16" s="1" cm="1">
        <f t="array" ref="C16">INDEX(Overall,MATCH(A16,Overall!$A$2:A$146,FALSE)+1,MATCH("Total",Overall!A$1:H$1,FALSE))</f>
        <v>0.326136363636363</v>
      </c>
      <c r="D16" s="1" cm="1">
        <f t="array" ref="D16">INDEX(Findable_Essential,MATCH(A16,tib.FAIR_Findable_Essential__20!A$2:A$145,FALSE)+1,MATCH("Total",tib.FAIR_Findable_Essential__20!$A$1:$Z$1,FALSE))</f>
        <v>0.65625</v>
      </c>
      <c r="E16" s="1" cm="1">
        <f t="array" ref="E16">INDEX(Findable_Support,MATCH(A16,tib.FAIR_Findable_Support__2020!A$2:A$145,FALSE)+1,MATCH("Total",tib.FAIR_Findable_Support__2020!$A$1:$Z$1,FALSE))</f>
        <v>0.28365384615384598</v>
      </c>
      <c r="F16" s="1" cm="1">
        <f t="array" ref="F16">INDEX(AIR_Essential,MATCH($A16,tib.FAIR_AIR_Essential__2020121!A$2:A$145,FALSE)+1,MATCH("Total",tib.FAIR_AIR_Essential__2020121!A$1:AA$1,FALSE))</f>
        <v>0.275390625</v>
      </c>
      <c r="G16" s="1" cm="1">
        <f t="array" ref="G16">INDEX(AIR_Support,MATCH(A16,tib.FAIR_AIR_Support__20201128!A$2:A$145,FALSE)+1,MATCH("Total",tib.FAIR_AIR_Support__20201128!$A$1:$Z$1,FALSE))</f>
        <v>0</v>
      </c>
    </row>
    <row r="17" spans="1:7" x14ac:dyDescent="0.3">
      <c r="A17" t="s">
        <v>39</v>
      </c>
      <c r="B17" cm="1">
        <f t="array" ref="B17">INDEX(Overall,MATCH(A17,Overall!$A$2:A$146,FALSE)+1,MATCH("Number of Records",Overall!A$1:H$1,FALSE))</f>
        <v>25</v>
      </c>
      <c r="C17" s="1" cm="1">
        <f t="array" ref="C17">INDEX(Overall,MATCH(A17,Overall!$A$2:A$146,FALSE)+1,MATCH("Total",Overall!A$1:H$1,FALSE))</f>
        <v>0.32581818181818101</v>
      </c>
      <c r="D17" s="1" cm="1">
        <f t="array" ref="D17">INDEX(Findable_Essential,MATCH(A17,tib.FAIR_Findable_Essential__20!A$2:A$145,FALSE)+1,MATCH("Total",tib.FAIR_Findable_Essential__20!$A$1:$Z$1,FALSE))</f>
        <v>0.61333333333333295</v>
      </c>
      <c r="E17" s="1" cm="1">
        <f t="array" ref="E17">INDEX(Findable_Support,MATCH(A17,tib.FAIR_Findable_Support__2020!A$2:A$145,FALSE)+1,MATCH("Total",tib.FAIR_Findable_Support__2020!$A$1:$Z$1,FALSE))</f>
        <v>0.209230769230769</v>
      </c>
      <c r="F17" s="1" cm="1">
        <f t="array" ref="F17">INDEX(AIR_Essential,MATCH($A17,tib.FAIR_AIR_Essential__2020121!A$2:A$145,FALSE)+1,MATCH("Total",tib.FAIR_AIR_Essential__2020121!A$1:AA$1,FALSE))</f>
        <v>0.25</v>
      </c>
      <c r="G17" s="1" cm="1">
        <f t="array" ref="G17">INDEX(AIR_Support,MATCH(A17,tib.FAIR_AIR_Support__20201128!A$2:A$145,FALSE)+1,MATCH("Total",tib.FAIR_AIR_Support__20201128!$A$1:$Z$1,FALSE))</f>
        <v>0.1</v>
      </c>
    </row>
    <row r="18" spans="1:7" x14ac:dyDescent="0.3">
      <c r="A18" t="s">
        <v>41</v>
      </c>
      <c r="B18" cm="1">
        <f t="array" ref="B18">INDEX(Overall,MATCH(A18,Overall!$A$2:A$146,FALSE)+1,MATCH("Number of Records",Overall!A$1:H$1,FALSE))</f>
        <v>97</v>
      </c>
      <c r="C18" s="1" cm="1">
        <f t="array" ref="C18">INDEX(Overall,MATCH(A18,Overall!$A$2:A$146,FALSE)+1,MATCH("Total",Overall!A$1:H$1,FALSE))</f>
        <v>0.32014995313964301</v>
      </c>
      <c r="D18" s="1" cm="1">
        <f t="array" ref="D18">INDEX(Findable_Essential,MATCH(A18,tib.FAIR_Findable_Essential__20!A$2:A$145,FALSE)+1,MATCH("Total",tib.FAIR_Findable_Essential__20!$A$1:$Z$1,FALSE))</f>
        <v>0.66666666666666596</v>
      </c>
      <c r="E18" s="1" cm="1">
        <f t="array" ref="E18">INDEX(Findable_Support,MATCH(A18,tib.FAIR_Findable_Support__2020!A$2:A$145,FALSE)+1,MATCH("Total",tib.FAIR_Findable_Support__2020!$A$1:$Z$1,FALSE))</f>
        <v>7.9302141157811201E-2</v>
      </c>
      <c r="F18" s="1" cm="1">
        <f t="array" ref="F18">INDEX(AIR_Essential,MATCH($A18,tib.FAIR_AIR_Essential__2020121!A$2:A$145,FALSE)+1,MATCH("Total",tib.FAIR_AIR_Essential__2020121!A$1:AA$1,FALSE))</f>
        <v>0.411082474226804</v>
      </c>
      <c r="G18" s="1" cm="1">
        <f t="array" ref="G18">INDEX(AIR_Support,MATCH(A18,tib.FAIR_AIR_Support__20201128!A$2:A$145,FALSE)+1,MATCH("Total",tib.FAIR_AIR_Support__20201128!$A$1:$Z$1,FALSE))</f>
        <v>0</v>
      </c>
    </row>
    <row r="19" spans="1:7" x14ac:dyDescent="0.3">
      <c r="A19" t="s">
        <v>43</v>
      </c>
      <c r="B19" cm="1">
        <f t="array" ref="B19">INDEX(Overall,MATCH(A19,Overall!$A$2:A$146,FALSE)+1,MATCH("Number of Records",Overall!A$1:H$1,FALSE))</f>
        <v>5</v>
      </c>
      <c r="C19" s="1" cm="1">
        <f t="array" ref="C19">INDEX(Overall,MATCH(A19,Overall!$A$2:A$146,FALSE)+1,MATCH("Total",Overall!A$1:H$1,FALSE))</f>
        <v>0.31999999999999901</v>
      </c>
      <c r="D19" s="1" cm="1">
        <f t="array" ref="D19">INDEX(Findable_Essential,MATCH(A19,tib.FAIR_Findable_Essential__20!A$2:A$145,FALSE)+1,MATCH("Total",tib.FAIR_Findable_Essential__20!$A$1:$Z$1,FALSE))</f>
        <v>0.706666666666666</v>
      </c>
      <c r="E19" s="1" cm="1">
        <f t="array" ref="E19">INDEX(Findable_Support,MATCH(A19,tib.FAIR_Findable_Support__2020!A$2:A$145,FALSE)+1,MATCH("Total",tib.FAIR_Findable_Support__2020!$A$1:$Z$1,FALSE))</f>
        <v>0.23076923076923</v>
      </c>
      <c r="F19" s="1" cm="1">
        <f t="array" ref="F19">INDEX(AIR_Essential,MATCH($A19,tib.FAIR_AIR_Essential__2020121!A$2:A$145,FALSE)+1,MATCH("Total",tib.FAIR_AIR_Essential__2020121!A$1:AA$1,FALSE))</f>
        <v>0.25</v>
      </c>
      <c r="G19" s="1" cm="1">
        <f t="array" ref="G19">INDEX(AIR_Support,MATCH(A19,tib.FAIR_AIR_Support__20201128!A$2:A$145,FALSE)+1,MATCH("Total",tib.FAIR_AIR_Support__20201128!$A$1:$Z$1,FALSE))</f>
        <v>0</v>
      </c>
    </row>
    <row r="20" spans="1:7" x14ac:dyDescent="0.3">
      <c r="A20" t="s">
        <v>45</v>
      </c>
      <c r="B20" cm="1">
        <f t="array" ref="B20">INDEX(Overall,MATCH(A20,Overall!$A$2:A$146,FALSE)+1,MATCH("Number of Records",Overall!A$1:H$1,FALSE))</f>
        <v>207</v>
      </c>
      <c r="C20" s="1" cm="1">
        <f t="array" ref="C20">INDEX(Overall,MATCH(A20,Overall!$A$2:A$146,FALSE)+1,MATCH("Total",Overall!A$1:H$1,FALSE))</f>
        <v>0.31497584541062801</v>
      </c>
      <c r="D20" s="1" cm="1">
        <f t="array" ref="D20">INDEX(Findable_Essential,MATCH(A20,tib.FAIR_Findable_Essential__20!A$2:A$145,FALSE)+1,MATCH("Total",tib.FAIR_Findable_Essential__20!$A$1:$Z$1,FALSE))</f>
        <v>0.584863123993558</v>
      </c>
      <c r="E20" s="1" cm="1">
        <f t="array" ref="E20">INDEX(Findable_Support,MATCH(A20,tib.FAIR_Findable_Support__2020!A$2:A$145,FALSE)+1,MATCH("Total",tib.FAIR_Findable_Support__2020!$A$1:$Z$1,FALSE))</f>
        <v>0.19695280564845699</v>
      </c>
      <c r="F20" s="1" cm="1">
        <f t="array" ref="F20">INDEX(AIR_Essential,MATCH($A20,tib.FAIR_AIR_Essential__2020121!A$2:A$145,FALSE)+1,MATCH("Total",tib.FAIR_AIR_Essential__2020121!A$1:AA$1,FALSE))</f>
        <v>0.24939613526570001</v>
      </c>
      <c r="G20" s="1" cm="1">
        <f t="array" ref="G20">INDEX(AIR_Support,MATCH(A20,tib.FAIR_AIR_Support__20201128!A$2:A$145,FALSE)+1,MATCH("Total",tib.FAIR_AIR_Support__20201128!$A$1:$Z$1,FALSE))</f>
        <v>0.1</v>
      </c>
    </row>
    <row r="21" spans="1:7" x14ac:dyDescent="0.3">
      <c r="A21" t="s">
        <v>47</v>
      </c>
      <c r="B21" cm="1">
        <f t="array" ref="B21">INDEX(Overall,MATCH(A21,Overall!$A$2:A$146,FALSE)+1,MATCH("Number of Records",Overall!A$1:H$1,FALSE))</f>
        <v>300</v>
      </c>
      <c r="C21" s="1" cm="1">
        <f t="array" ref="C21">INDEX(Overall,MATCH(A21,Overall!$A$2:A$146,FALSE)+1,MATCH("Total",Overall!A$1:H$1,FALSE))</f>
        <v>0.31309090909090898</v>
      </c>
      <c r="D21" s="1" cm="1">
        <f t="array" ref="D21">INDEX(Findable_Essential,MATCH(A21,tib.FAIR_Findable_Essential__20!A$2:A$145,FALSE)+1,MATCH("Total",tib.FAIR_Findable_Essential__20!$A$1:$Z$1,FALSE))</f>
        <v>0.596444444444444</v>
      </c>
      <c r="E21" s="1" cm="1">
        <f t="array" ref="E21">INDEX(Findable_Support,MATCH(A21,tib.FAIR_Findable_Support__2020!A$2:A$145,FALSE)+1,MATCH("Total",tib.FAIR_Findable_Support__2020!$A$1:$Z$1,FALSE))</f>
        <v>8.6410256410256403E-2</v>
      </c>
      <c r="F21" s="1" cm="1">
        <f t="array" ref="F21">INDEX(AIR_Essential,MATCH($A21,tib.FAIR_AIR_Essential__2020121!A$2:A$145,FALSE)+1,MATCH("Total",tib.FAIR_AIR_Essential__2020121!A$1:AA$1,FALSE))</f>
        <v>0.32229166666666598</v>
      </c>
      <c r="G21" s="1" cm="1">
        <f t="array" ref="G21">INDEX(AIR_Support,MATCH(A21,tib.FAIR_AIR_Support__20201128!A$2:A$145,FALSE)+1,MATCH("Total",tib.FAIR_AIR_Support__20201128!$A$1:$Z$1,FALSE))</f>
        <v>9.9666666666666598E-2</v>
      </c>
    </row>
    <row r="22" spans="1:7" x14ac:dyDescent="0.3">
      <c r="A22" t="s">
        <v>49</v>
      </c>
      <c r="B22" cm="1">
        <f t="array" ref="B22">INDEX(Overall,MATCH(A22,Overall!$A$2:A$146,FALSE)+1,MATCH("Number of Records",Overall!A$1:H$1,FALSE))</f>
        <v>1</v>
      </c>
      <c r="C22" s="1" cm="1">
        <f t="array" ref="C22">INDEX(Overall,MATCH(A22,Overall!$A$2:A$146,FALSE)+1,MATCH("Total",Overall!A$1:H$1,FALSE))</f>
        <v>0.30909090909090903</v>
      </c>
      <c r="D22" s="1" cm="1">
        <f t="array" ref="D22">INDEX(Findable_Essential,MATCH(A22,tib.FAIR_Findable_Essential__20!A$2:A$145,FALSE)+1,MATCH("Total",tib.FAIR_Findable_Essential__20!$A$1:$Z$1,FALSE))</f>
        <v>0.6</v>
      </c>
      <c r="E22" s="1" cm="1">
        <f t="array" ref="E22">INDEX(Findable_Support,MATCH(A22,tib.FAIR_Findable_Support__2020!A$2:A$145,FALSE)+1,MATCH("Total",tib.FAIR_Findable_Support__2020!$A$1:$Z$1,FALSE))</f>
        <v>0.30769230769230699</v>
      </c>
      <c r="F22" s="1" cm="1">
        <f t="array" ref="F22">INDEX(AIR_Essential,MATCH($A22,tib.FAIR_AIR_Essential__2020121!A$2:A$145,FALSE)+1,MATCH("Total",tib.FAIR_AIR_Essential__2020121!A$1:AA$1,FALSE))</f>
        <v>0.25</v>
      </c>
      <c r="G22" s="1" cm="1">
        <f t="array" ref="G22">INDEX(AIR_Support,MATCH(A22,tib.FAIR_AIR_Support__20201128!A$2:A$145,FALSE)+1,MATCH("Total",tib.FAIR_AIR_Support__20201128!$A$1:$Z$1,FALSE))</f>
        <v>0</v>
      </c>
    </row>
    <row r="23" spans="1:7" x14ac:dyDescent="0.3">
      <c r="A23" t="s">
        <v>51</v>
      </c>
      <c r="B23" cm="1">
        <f t="array" ref="B23">INDEX(Overall,MATCH(A23,Overall!$A$2:A$146,FALSE)+1,MATCH("Number of Records",Overall!A$1:H$1,FALSE))</f>
        <v>300</v>
      </c>
      <c r="C23" s="1" cm="1">
        <f t="array" ref="C23">INDEX(Overall,MATCH(A23,Overall!$A$2:A$146,FALSE)+1,MATCH("Total",Overall!A$1:H$1,FALSE))</f>
        <v>0.30848484848484797</v>
      </c>
      <c r="D23" s="1" cm="1">
        <f t="array" ref="D23">INDEX(Findable_Essential,MATCH(A23,tib.FAIR_Findable_Essential__20!A$2:A$145,FALSE)+1,MATCH("Total",tib.FAIR_Findable_Essential__20!$A$1:$Z$1,FALSE))</f>
        <v>0.54666666666666597</v>
      </c>
      <c r="E23" s="1" cm="1">
        <f t="array" ref="E23">INDEX(Findable_Support,MATCH(A23,tib.FAIR_Findable_Support__2020!A$2:A$145,FALSE)+1,MATCH("Total",tib.FAIR_Findable_Support__2020!$A$1:$Z$1,FALSE))</f>
        <v>0.266666666666666</v>
      </c>
      <c r="F23" s="1" cm="1">
        <f t="array" ref="F23">INDEX(AIR_Essential,MATCH($A23,tib.FAIR_AIR_Essential__2020121!A$2:A$145,FALSE)+1,MATCH("Total",tib.FAIR_AIR_Essential__2020121!A$1:AA$1,FALSE))</f>
        <v>0.22041666666666601</v>
      </c>
      <c r="G23" s="1" cm="1">
        <f t="array" ref="G23">INDEX(AIR_Support,MATCH(A23,tib.FAIR_AIR_Support__20201128!A$2:A$145,FALSE)+1,MATCH("Total",tib.FAIR_AIR_Support__20201128!$A$1:$Z$1,FALSE))</f>
        <v>8.8666666666666602E-2</v>
      </c>
    </row>
    <row r="24" spans="1:7" x14ac:dyDescent="0.3">
      <c r="A24" t="s">
        <v>53</v>
      </c>
      <c r="B24" cm="1">
        <f t="array" ref="B24">INDEX(Overall,MATCH(A24,Overall!$A$2:A$146,FALSE)+1,MATCH("Number of Records",Overall!A$1:H$1,FALSE))</f>
        <v>293</v>
      </c>
      <c r="C24" s="1" cm="1">
        <f t="array" ref="C24">INDEX(Overall,MATCH(A24,Overall!$A$2:A$146,FALSE)+1,MATCH("Total",Overall!A$1:H$1,FALSE))</f>
        <v>0.30549177784672599</v>
      </c>
      <c r="D24" s="1" cm="1">
        <f t="array" ref="D24">INDEX(Findable_Essential,MATCH(A24,tib.FAIR_Findable_Essential__20!A$2:A$145,FALSE)+1,MATCH("Total",tib.FAIR_Findable_Essential__20!$A$1:$Z$1,FALSE))</f>
        <v>0.59408418657565398</v>
      </c>
      <c r="E24" s="1" cm="1">
        <f t="array" ref="E24">INDEX(Findable_Support,MATCH(A24,tib.FAIR_Findable_Support__2020!A$2:A$145,FALSE)+1,MATCH("Total",tib.FAIR_Findable_Support__2020!$A$1:$Z$1,FALSE))</f>
        <v>0.24494618009976299</v>
      </c>
      <c r="F24" s="1" cm="1">
        <f t="array" ref="F24">INDEX(AIR_Essential,MATCH($A24,tib.FAIR_AIR_Essential__2020121!A$2:A$145,FALSE)+1,MATCH("Total",tib.FAIR_AIR_Essential__2020121!A$1:AA$1,FALSE))</f>
        <v>0.169155290102389</v>
      </c>
      <c r="G24" s="1" cm="1">
        <f t="array" ref="G24">INDEX(AIR_Support,MATCH(A24,tib.FAIR_AIR_Support__20201128!A$2:A$145,FALSE)+1,MATCH("Total",tib.FAIR_AIR_Support__20201128!$A$1:$Z$1,FALSE))</f>
        <v>0.1</v>
      </c>
    </row>
    <row r="25" spans="1:7" x14ac:dyDescent="0.3">
      <c r="A25" t="s">
        <v>55</v>
      </c>
      <c r="B25" cm="1">
        <f t="array" ref="B25">INDEX(Overall,MATCH(A25,Overall!$A$2:A$146,FALSE)+1,MATCH("Number of Records",Overall!A$1:H$1,FALSE))</f>
        <v>300</v>
      </c>
      <c r="C25" s="1" cm="1">
        <f t="array" ref="C25">INDEX(Overall,MATCH(A25,Overall!$A$2:A$146,FALSE)+1,MATCH("Total",Overall!A$1:H$1,FALSE))</f>
        <v>0.302363636363636</v>
      </c>
      <c r="D25" s="1" cm="1">
        <f t="array" ref="D25">INDEX(Findable_Essential,MATCH(A25,tib.FAIR_Findable_Essential__20!A$2:A$145,FALSE)+1,MATCH("Total",tib.FAIR_Findable_Essential__20!$A$1:$Z$1,FALSE))</f>
        <v>0.65622222222222204</v>
      </c>
      <c r="E25" s="1" cm="1">
        <f t="array" ref="E25">INDEX(Findable_Support,MATCH(A25,tib.FAIR_Findable_Support__2020!A$2:A$145,FALSE)+1,MATCH("Total",tib.FAIR_Findable_Support__2020!$A$1:$Z$1,FALSE))</f>
        <v>0.22051282051282001</v>
      </c>
      <c r="F25" s="1" cm="1">
        <f t="array" ref="F25">INDEX(AIR_Essential,MATCH($A25,tib.FAIR_AIR_Essential__2020121!A$2:A$145,FALSE)+1,MATCH("Total",tib.FAIR_AIR_Essential__2020121!A$1:AA$1,FALSE))</f>
        <v>0.12291666666666599</v>
      </c>
      <c r="G25" s="1" cm="1">
        <f t="array" ref="G25">INDEX(AIR_Support,MATCH(A25,tib.FAIR_AIR_Support__20201128!A$2:A$145,FALSE)+1,MATCH("Total",tib.FAIR_AIR_Support__20201128!$A$1:$Z$1,FALSE))</f>
        <v>9.7666666666666596E-2</v>
      </c>
    </row>
    <row r="26" spans="1:7" x14ac:dyDescent="0.3">
      <c r="A26" t="s">
        <v>57</v>
      </c>
      <c r="B26" cm="1">
        <f t="array" ref="B26">INDEX(Overall,MATCH(A26,Overall!$A$2:A$146,FALSE)+1,MATCH("Number of Records",Overall!A$1:H$1,FALSE))</f>
        <v>300</v>
      </c>
      <c r="C26" s="1" cm="1">
        <f t="array" ref="C26">INDEX(Overall,MATCH(A26,Overall!$A$2:A$146,FALSE)+1,MATCH("Total",Overall!A$1:H$1,FALSE))</f>
        <v>0.30024242424242398</v>
      </c>
      <c r="D26" s="1" cm="1">
        <f t="array" ref="D26">INDEX(Findable_Essential,MATCH(A26,tib.FAIR_Findable_Essential__20!A$2:A$145,FALSE)+1,MATCH("Total",tib.FAIR_Findable_Essential__20!$A$1:$Z$1,FALSE))</f>
        <v>0.61488888888888804</v>
      </c>
      <c r="E26" s="1" cm="1">
        <f t="array" ref="E26">INDEX(Findable_Support,MATCH(A26,tib.FAIR_Findable_Support__2020!A$2:A$145,FALSE)+1,MATCH("Total",tib.FAIR_Findable_Support__2020!$A$1:$Z$1,FALSE))</f>
        <v>0.16820512820512801</v>
      </c>
      <c r="F26" s="1" cm="1">
        <f t="array" ref="F26">INDEX(AIR_Essential,MATCH($A26,tib.FAIR_AIR_Essential__2020121!A$2:A$145,FALSE)+1,MATCH("Total",tib.FAIR_AIR_Essential__2020121!A$1:AA$1,FALSE))</f>
        <v>0.21312500000000001</v>
      </c>
      <c r="G26" s="1" cm="1">
        <f t="array" ref="G26">INDEX(AIR_Support,MATCH(A26,tib.FAIR_AIR_Support__20201128!A$2:A$145,FALSE)+1,MATCH("Total",tib.FAIR_AIR_Support__20201128!$A$1:$Z$1,FALSE))</f>
        <v>8.4666666666666598E-2</v>
      </c>
    </row>
    <row r="27" spans="1:7" x14ac:dyDescent="0.3">
      <c r="A27" t="s">
        <v>59</v>
      </c>
      <c r="B27" cm="1">
        <f t="array" ref="B27">INDEX(Overall,MATCH(A27,Overall!$A$2:A$146,FALSE)+1,MATCH("Number of Records",Overall!A$1:H$1,FALSE))</f>
        <v>300</v>
      </c>
      <c r="C27" s="1" cm="1">
        <f t="array" ref="C27">INDEX(Overall,MATCH(A27,Overall!$A$2:A$146,FALSE)+1,MATCH("Total",Overall!A$1:H$1,FALSE))</f>
        <v>0.29672727272727201</v>
      </c>
      <c r="D27" s="1" cm="1">
        <f t="array" ref="D27">INDEX(Findable_Essential,MATCH(A27,tib.FAIR_Findable_Essential__20!A$2:A$145,FALSE)+1,MATCH("Total",tib.FAIR_Findable_Essential__20!$A$1:$Z$1,FALSE))</f>
        <v>0.58222222222222197</v>
      </c>
      <c r="E27" s="1" cm="1">
        <f t="array" ref="E27">INDEX(Findable_Support,MATCH(A27,tib.FAIR_Findable_Support__2020!A$2:A$145,FALSE)+1,MATCH("Total",tib.FAIR_Findable_Support__2020!$A$1:$Z$1,FALSE))</f>
        <v>0.28974358974358899</v>
      </c>
      <c r="F27" s="1" cm="1">
        <f t="array" ref="F27">INDEX(AIR_Essential,MATCH($A27,tib.FAIR_AIR_Essential__2020121!A$2:A$145,FALSE)+1,MATCH("Total",tib.FAIR_AIR_Essential__2020121!A$1:AA$1,FALSE))</f>
        <v>0.118333333333333</v>
      </c>
      <c r="G27" s="1" cm="1">
        <f t="array" ref="G27">INDEX(AIR_Support,MATCH(A27,tib.FAIR_AIR_Support__20201128!A$2:A$145,FALSE)+1,MATCH("Total",tib.FAIR_AIR_Support__20201128!$A$1:$Z$1,FALSE))</f>
        <v>9.6333333333333299E-2</v>
      </c>
    </row>
    <row r="28" spans="1:7" x14ac:dyDescent="0.3">
      <c r="A28" t="s">
        <v>61</v>
      </c>
      <c r="B28" cm="1">
        <f t="array" ref="B28">INDEX(Overall,MATCH(A28,Overall!$A$2:A$146,FALSE)+1,MATCH("Number of Records",Overall!A$1:H$1,FALSE))</f>
        <v>300</v>
      </c>
      <c r="C28" s="1" cm="1">
        <f t="array" ref="C28">INDEX(Overall,MATCH(A28,Overall!$A$2:A$146,FALSE)+1,MATCH("Total",Overall!A$1:H$1,FALSE))</f>
        <v>0.296545454545454</v>
      </c>
      <c r="D28" s="1" cm="1">
        <f t="array" ref="D28">INDEX(Findable_Essential,MATCH(A28,tib.FAIR_Findable_Essential__20!A$2:A$145,FALSE)+1,MATCH("Total",tib.FAIR_Findable_Essential__20!$A$1:$Z$1,FALSE))</f>
        <v>0.584666666666666</v>
      </c>
      <c r="E28" s="1" cm="1">
        <f t="array" ref="E28">INDEX(Findable_Support,MATCH(A28,tib.FAIR_Findable_Support__2020!A$2:A$145,FALSE)+1,MATCH("Total",tib.FAIR_Findable_Support__2020!$A$1:$Z$1,FALSE))</f>
        <v>0.173589743589743</v>
      </c>
      <c r="F28" s="1" cm="1">
        <f t="array" ref="F28">INDEX(AIR_Essential,MATCH($A28,tib.FAIR_AIR_Essential__2020121!A$2:A$145,FALSE)+1,MATCH("Total",tib.FAIR_AIR_Essential__2020121!A$1:AA$1,FALSE))</f>
        <v>0.22145833333333301</v>
      </c>
      <c r="G28" s="1" cm="1">
        <f t="array" ref="G28">INDEX(AIR_Support,MATCH(A28,tib.FAIR_AIR_Support__20201128!A$2:A$145,FALSE)+1,MATCH("Total",tib.FAIR_AIR_Support__20201128!$A$1:$Z$1,FALSE))</f>
        <v>8.6999999999999994E-2</v>
      </c>
    </row>
    <row r="29" spans="1:7" x14ac:dyDescent="0.3">
      <c r="A29" t="s">
        <v>67</v>
      </c>
      <c r="B29" cm="1">
        <f t="array" ref="B29">INDEX(Overall,MATCH(A29,Overall!$A$2:A$146,FALSE)+1,MATCH("Number of Records",Overall!A$1:H$1,FALSE))</f>
        <v>3</v>
      </c>
      <c r="C29" s="1" cm="1">
        <f t="array" ref="C29">INDEX(Overall,MATCH(A29,Overall!$A$2:A$146,FALSE)+1,MATCH("Total",Overall!A$1:H$1,FALSE))</f>
        <v>0.29090909090909001</v>
      </c>
      <c r="D29" s="1" cm="1">
        <f t="array" ref="D29">INDEX(Findable_Essential,MATCH(A29,tib.FAIR_Findable_Essential__20!A$2:A$145,FALSE)+1,MATCH("Total",tib.FAIR_Findable_Essential__20!$A$1:$Z$1,FALSE))</f>
        <v>0.6</v>
      </c>
      <c r="E29" s="1" cm="1">
        <f t="array" ref="E29">INDEX(Findable_Support,MATCH(A29,tib.FAIR_Findable_Support__2020!A$2:A$145,FALSE)+1,MATCH("Total",tib.FAIR_Findable_Support__2020!$A$1:$Z$1,FALSE))</f>
        <v>7.69230769230769E-2</v>
      </c>
      <c r="F29" s="1" cm="1">
        <f t="array" ref="F29">INDEX(AIR_Essential,MATCH($A29,tib.FAIR_AIR_Essential__2020121!A$2:A$145,FALSE)+1,MATCH("Total",tib.FAIR_AIR_Essential__2020121!A$1:AA$1,FALSE))</f>
        <v>0.25</v>
      </c>
      <c r="G29" s="1" cm="1">
        <f t="array" ref="G29">INDEX(AIR_Support,MATCH(A29,tib.FAIR_AIR_Support__20201128!A$2:A$145,FALSE)+1,MATCH("Total",tib.FAIR_AIR_Support__20201128!$A$1:$Z$1,FALSE))</f>
        <v>0.1</v>
      </c>
    </row>
    <row r="30" spans="1:7" x14ac:dyDescent="0.3">
      <c r="A30" t="s">
        <v>65</v>
      </c>
      <c r="B30" cm="1">
        <f t="array" ref="B30">INDEX(Overall,MATCH(A30,Overall!$A$2:A$146,FALSE)+1,MATCH("Number of Records",Overall!A$1:H$1,FALSE))</f>
        <v>17</v>
      </c>
      <c r="C30" s="1" cm="1">
        <f t="array" ref="C30">INDEX(Overall,MATCH(A30,Overall!$A$2:A$146,FALSE)+1,MATCH("Total",Overall!A$1:H$1,FALSE))</f>
        <v>0.29090909090909001</v>
      </c>
      <c r="D30" s="1" cm="1">
        <f t="array" ref="D30">INDEX(Findable_Essential,MATCH(A30,tib.FAIR_Findable_Essential__20!A$2:A$145,FALSE)+1,MATCH("Total",tib.FAIR_Findable_Essential__20!$A$1:$Z$1,FALSE))</f>
        <v>0.49803921568627402</v>
      </c>
      <c r="E30" s="1" cm="1">
        <f t="array" ref="E30">INDEX(Findable_Support,MATCH(A30,tib.FAIR_Findable_Support__2020!A$2:A$145,FALSE)+1,MATCH("Total",tib.FAIR_Findable_Support__2020!$A$1:$Z$1,FALSE))</f>
        <v>0.19004524886877799</v>
      </c>
      <c r="F30" s="1" cm="1">
        <f t="array" ref="F30">INDEX(AIR_Essential,MATCH($A30,tib.FAIR_AIR_Essential__2020121!A$2:A$145,FALSE)+1,MATCH("Total",tib.FAIR_AIR_Essential__2020121!A$1:AA$1,FALSE))</f>
        <v>0.1875</v>
      </c>
      <c r="G30" s="1" cm="1">
        <f t="array" ref="G30">INDEX(AIR_Support,MATCH(A30,tib.FAIR_AIR_Support__20201128!A$2:A$145,FALSE)+1,MATCH("Total",tib.FAIR_AIR_Support__20201128!$A$1:$Z$1,FALSE))</f>
        <v>0.20588235294117599</v>
      </c>
    </row>
    <row r="31" spans="1:7" x14ac:dyDescent="0.3">
      <c r="A31" t="s">
        <v>63</v>
      </c>
      <c r="B31" cm="1">
        <f t="array" ref="B31">INDEX(Overall,MATCH(A31,Overall!$A$2:A$146,FALSE)+1,MATCH("Number of Records",Overall!A$1:H$1,FALSE))</f>
        <v>1</v>
      </c>
      <c r="C31" s="1" cm="1">
        <f t="array" ref="C31">INDEX(Overall,MATCH(A31,Overall!$A$2:A$146,FALSE)+1,MATCH("Total",Overall!A$1:H$1,FALSE))</f>
        <v>0.29090909090909001</v>
      </c>
      <c r="D31" s="1" cm="1">
        <f t="array" ref="D31">INDEX(Findable_Essential,MATCH(A31,tib.FAIR_Findable_Essential__20!A$2:A$145,FALSE)+1,MATCH("Total",tib.FAIR_Findable_Essential__20!$A$1:$Z$1,FALSE))</f>
        <v>0.53333333333333299</v>
      </c>
      <c r="E31" s="1" cm="1">
        <f t="array" ref="E31">INDEX(Findable_Support,MATCH(A31,tib.FAIR_Findable_Support__2020!A$2:A$145,FALSE)+1,MATCH("Total",tib.FAIR_Findable_Support__2020!$A$1:$Z$1,FALSE))</f>
        <v>0.30769230769230699</v>
      </c>
      <c r="F31" s="1" cm="1">
        <f t="array" ref="F31">INDEX(AIR_Essential,MATCH($A31,tib.FAIR_AIR_Essential__2020121!A$2:A$145,FALSE)+1,MATCH("Total",tib.FAIR_AIR_Essential__2020121!A$1:AA$1,FALSE))</f>
        <v>0.125</v>
      </c>
      <c r="G31" s="1" cm="1">
        <f t="array" ref="G31">INDEX(AIR_Support,MATCH(A31,tib.FAIR_AIR_Support__20201128!A$2:A$145,FALSE)+1,MATCH("Total",tib.FAIR_AIR_Support__20201128!$A$1:$Z$1,FALSE))</f>
        <v>0.1</v>
      </c>
    </row>
    <row r="32" spans="1:7" x14ac:dyDescent="0.3">
      <c r="A32" t="s">
        <v>69</v>
      </c>
      <c r="B32" cm="1">
        <f t="array" ref="B32">INDEX(Overall,MATCH(A32,Overall!$A$2:A$146,FALSE)+1,MATCH("Number of Records",Overall!A$1:H$1,FALSE))</f>
        <v>300</v>
      </c>
      <c r="C32" s="1" cm="1">
        <f t="array" ref="C32">INDEX(Overall,MATCH(A32,Overall!$A$2:A$146,FALSE)+1,MATCH("Total",Overall!A$1:H$1,FALSE))</f>
        <v>0.27345454545454501</v>
      </c>
      <c r="D32" s="1" cm="1">
        <f t="array" ref="D32">INDEX(Findable_Essential,MATCH(A32,tib.FAIR_Findable_Essential__20!A$2:A$145,FALSE)+1,MATCH("Total",tib.FAIR_Findable_Essential__20!$A$1:$Z$1,FALSE))</f>
        <v>0.57644444444444398</v>
      </c>
      <c r="E32" s="1" cm="1">
        <f t="array" ref="E32">INDEX(Findable_Support,MATCH(A32,tib.FAIR_Findable_Support__2020!A$2:A$145,FALSE)+1,MATCH("Total",tib.FAIR_Findable_Support__2020!$A$1:$Z$1,FALSE))</f>
        <v>0.20205128205128201</v>
      </c>
      <c r="F32" s="1" cm="1">
        <f t="array" ref="F32">INDEX(AIR_Essential,MATCH($A32,tib.FAIR_AIR_Essential__2020121!A$2:A$145,FALSE)+1,MATCH("Total",tib.FAIR_AIR_Essential__2020121!A$1:AA$1,FALSE))</f>
        <v>0.169583333333333</v>
      </c>
      <c r="G32" s="1" cm="1">
        <f t="array" ref="G32">INDEX(AIR_Support,MATCH(A32,tib.FAIR_AIR_Support__20201128!A$2:A$145,FALSE)+1,MATCH("Total",tib.FAIR_AIR_Support__20201128!$A$1:$Z$1,FALSE))</f>
        <v>5.2666666666666598E-2</v>
      </c>
    </row>
    <row r="33" spans="1:7" x14ac:dyDescent="0.3">
      <c r="A33" t="s">
        <v>71</v>
      </c>
      <c r="B33" cm="1">
        <f t="array" ref="B33">INDEX(Overall,MATCH(A33,Overall!$A$2:A$146,FALSE)+1,MATCH("Number of Records",Overall!A$1:H$1,FALSE))</f>
        <v>12</v>
      </c>
      <c r="C33" s="1" cm="1">
        <f t="array" ref="C33">INDEX(Overall,MATCH(A33,Overall!$A$2:A$146,FALSE)+1,MATCH("Total",Overall!A$1:H$1,FALSE))</f>
        <v>0.27272727272727199</v>
      </c>
      <c r="D33" s="1" cm="1">
        <f t="array" ref="D33">INDEX(Findable_Essential,MATCH(A33,tib.FAIR_Findable_Essential__20!A$2:A$145,FALSE)+1,MATCH("Total",tib.FAIR_Findable_Essential__20!$A$1:$Z$1,FALSE))</f>
        <v>0.46666666666666601</v>
      </c>
      <c r="E33" s="1" cm="1">
        <f t="array" ref="E33">INDEX(Findable_Support,MATCH(A33,tib.FAIR_Findable_Support__2020!A$2:A$145,FALSE)+1,MATCH("Total",tib.FAIR_Findable_Support__2020!$A$1:$Z$1,FALSE))</f>
        <v>0.23076923076923</v>
      </c>
      <c r="F33" s="1" cm="1">
        <f t="array" ref="F33">INDEX(AIR_Essential,MATCH($A33,tib.FAIR_AIR_Essential__2020121!A$2:A$145,FALSE)+1,MATCH("Total",tib.FAIR_AIR_Essential__2020121!A$1:AA$1,FALSE))</f>
        <v>0.1875</v>
      </c>
      <c r="G33" s="1" cm="1">
        <f t="array" ref="G33">INDEX(AIR_Support,MATCH(A33,tib.FAIR_AIR_Support__20201128!A$2:A$145,FALSE)+1,MATCH("Total",tib.FAIR_AIR_Support__20201128!$A$1:$Z$1,FALSE))</f>
        <v>0.1</v>
      </c>
    </row>
    <row r="34" spans="1:7" x14ac:dyDescent="0.3">
      <c r="A34" t="s">
        <v>73</v>
      </c>
      <c r="B34" cm="1">
        <f t="array" ref="B34">INDEX(Overall,MATCH(A34,Overall!$A$2:A$146,FALSE)+1,MATCH("Number of Records",Overall!A$1:H$1,FALSE))</f>
        <v>300</v>
      </c>
      <c r="C34" s="1" cm="1">
        <f t="array" ref="C34">INDEX(Overall,MATCH(A34,Overall!$A$2:A$146,FALSE)+1,MATCH("Total",Overall!A$1:H$1,FALSE))</f>
        <v>0.27272727272727199</v>
      </c>
      <c r="D34" s="1" cm="1">
        <f t="array" ref="D34">INDEX(Findable_Essential,MATCH(A34,tib.FAIR_Findable_Essential__20!A$2:A$145,FALSE)+1,MATCH("Total",tib.FAIR_Findable_Essential__20!$A$1:$Z$1,FALSE))</f>
        <v>0.6</v>
      </c>
      <c r="E34" s="1" cm="1">
        <f t="array" ref="E34">INDEX(Findable_Support,MATCH(A34,tib.FAIR_Findable_Support__2020!A$2:A$145,FALSE)+1,MATCH("Total",tib.FAIR_Findable_Support__2020!$A$1:$Z$1,FALSE))</f>
        <v>0.15384615384615299</v>
      </c>
      <c r="F34" s="1" cm="1">
        <f t="array" ref="F34">INDEX(AIR_Essential,MATCH($A34,tib.FAIR_AIR_Essential__2020121!A$2:A$145,FALSE)+1,MATCH("Total",tib.FAIR_AIR_Essential__2020121!A$1:AA$1,FALSE))</f>
        <v>0.125</v>
      </c>
      <c r="G34" s="1" cm="1">
        <f t="array" ref="G34">INDEX(AIR_Support,MATCH(A34,tib.FAIR_AIR_Support__20201128!A$2:A$145,FALSE)+1,MATCH("Total",tib.FAIR_AIR_Support__20201128!$A$1:$Z$1,FALSE))</f>
        <v>0.1</v>
      </c>
    </row>
    <row r="35" spans="1:7" x14ac:dyDescent="0.3">
      <c r="A35" t="s">
        <v>75</v>
      </c>
      <c r="B35" cm="1">
        <f t="array" ref="B35">INDEX(Overall,MATCH(A35,Overall!$A$2:A$146,FALSE)+1,MATCH("Number of Records",Overall!A$1:H$1,FALSE))</f>
        <v>300</v>
      </c>
      <c r="C35" s="1" cm="1">
        <f t="array" ref="C35">INDEX(Overall,MATCH(A35,Overall!$A$2:A$146,FALSE)+1,MATCH("Total",Overall!A$1:H$1,FALSE))</f>
        <v>0.269878787878787</v>
      </c>
      <c r="D35" s="1" cm="1">
        <f t="array" ref="D35">INDEX(Findable_Essential,MATCH(A35,tib.FAIR_Findable_Essential__20!A$2:A$145,FALSE)+1,MATCH("Total",tib.FAIR_Findable_Essential__20!$A$1:$Z$1,FALSE))</f>
        <v>0.53333333333333299</v>
      </c>
      <c r="E35" s="1" cm="1">
        <f t="array" ref="E35">INDEX(Findable_Support,MATCH(A35,tib.FAIR_Findable_Support__2020!A$2:A$145,FALSE)+1,MATCH("Total",tib.FAIR_Findable_Support__2020!$A$1:$Z$1,FALSE))</f>
        <v>0.24769230769230699</v>
      </c>
      <c r="F35" s="1" cm="1">
        <f t="array" ref="F35">INDEX(AIR_Essential,MATCH($A35,tib.FAIR_AIR_Essential__2020121!A$2:A$145,FALSE)+1,MATCH("Total",tib.FAIR_AIR_Essential__2020121!A$1:AA$1,FALSE))</f>
        <v>0.16312499999999999</v>
      </c>
      <c r="G35" s="1" cm="1">
        <f t="array" ref="G35">INDEX(AIR_Support,MATCH(A35,tib.FAIR_AIR_Support__20201128!A$2:A$145,FALSE)+1,MATCH("Total",tib.FAIR_AIR_Support__20201128!$A$1:$Z$1,FALSE))</f>
        <v>5.0666666666666603E-2</v>
      </c>
    </row>
    <row r="36" spans="1:7" x14ac:dyDescent="0.3">
      <c r="A36" t="s">
        <v>77</v>
      </c>
      <c r="B36" cm="1">
        <f t="array" ref="B36">INDEX(Overall,MATCH(A36,Overall!$A$2:A$146,FALSE)+1,MATCH("Number of Records",Overall!A$1:H$1,FALSE))</f>
        <v>300</v>
      </c>
      <c r="C36" s="1" cm="1">
        <f t="array" ref="C36">INDEX(Overall,MATCH(A36,Overall!$A$2:A$146,FALSE)+1,MATCH("Total",Overall!A$1:H$1,FALSE))</f>
        <v>0.26793939393939398</v>
      </c>
      <c r="D36" s="1" cm="1">
        <f t="array" ref="D36">INDEX(Findable_Essential,MATCH(A36,tib.FAIR_Findable_Essential__20!A$2:A$145,FALSE)+1,MATCH("Total",tib.FAIR_Findable_Essential__20!$A$1:$Z$1,FALSE))</f>
        <v>0.53533333333333299</v>
      </c>
      <c r="E36" s="1" cm="1">
        <f t="array" ref="E36">INDEX(Findable_Support,MATCH(A36,tib.FAIR_Findable_Support__2020!A$2:A$145,FALSE)+1,MATCH("Total",tib.FAIR_Findable_Support__2020!$A$1:$Z$1,FALSE))</f>
        <v>0.14333333333333301</v>
      </c>
      <c r="F36" s="1" cm="1">
        <f t="array" ref="F36">INDEX(AIR_Essential,MATCH($A36,tib.FAIR_AIR_Essential__2020121!A$2:A$145,FALSE)+1,MATCH("Total",tib.FAIR_AIR_Essential__2020121!A$1:AA$1,FALSE))</f>
        <v>0.19645833333333301</v>
      </c>
      <c r="G36" s="1" cm="1">
        <f t="array" ref="G36">INDEX(AIR_Support,MATCH(A36,tib.FAIR_AIR_Support__20201128!A$2:A$145,FALSE)+1,MATCH("Total",tib.FAIR_AIR_Support__20201128!$A$1:$Z$1,FALSE))</f>
        <v>8.4999999999999895E-2</v>
      </c>
    </row>
    <row r="37" spans="1:7" x14ac:dyDescent="0.3">
      <c r="A37" t="s">
        <v>79</v>
      </c>
      <c r="B37" cm="1">
        <f t="array" ref="B37">INDEX(Overall,MATCH(A37,Overall!$A$2:A$146,FALSE)+1,MATCH("Number of Records",Overall!A$1:H$1,FALSE))</f>
        <v>300</v>
      </c>
      <c r="C37" s="1" cm="1">
        <f t="array" ref="C37">INDEX(Overall,MATCH(A37,Overall!$A$2:A$146,FALSE)+1,MATCH("Total",Overall!A$1:H$1,FALSE))</f>
        <v>0.26757575757575702</v>
      </c>
      <c r="D37" s="1" cm="1">
        <f t="array" ref="D37">INDEX(Findable_Essential,MATCH(A37,tib.FAIR_Findable_Essential__20!A$2:A$145,FALSE)+1,MATCH("Total",tib.FAIR_Findable_Essential__20!$A$1:$Z$1,FALSE))</f>
        <v>0.49399999999999999</v>
      </c>
      <c r="E37" s="1" cm="1">
        <f t="array" ref="E37">INDEX(Findable_Support,MATCH(A37,tib.FAIR_Findable_Support__2020!A$2:A$145,FALSE)+1,MATCH("Total",tib.FAIR_Findable_Support__2020!$A$1:$Z$1,FALSE))</f>
        <v>0.22179487179487101</v>
      </c>
      <c r="F37" s="1" cm="1">
        <f t="array" ref="F37">INDEX(AIR_Essential,MATCH($A37,tib.FAIR_AIR_Essential__2020121!A$2:A$145,FALSE)+1,MATCH("Total",tib.FAIR_AIR_Essential__2020121!A$1:AA$1,FALSE))</f>
        <v>0.215208333333333</v>
      </c>
      <c r="G37" s="1" cm="1">
        <f t="array" ref="G37">INDEX(AIR_Support,MATCH(A37,tib.FAIR_AIR_Support__20201128!A$2:A$145,FALSE)+1,MATCH("Total",tib.FAIR_AIR_Support__20201128!$A$1:$Z$1,FALSE))</f>
        <v>4.9000000000000002E-2</v>
      </c>
    </row>
    <row r="38" spans="1:7" x14ac:dyDescent="0.3">
      <c r="A38" t="s">
        <v>81</v>
      </c>
      <c r="B38" cm="1">
        <f t="array" ref="B38">INDEX(Overall,MATCH(A38,Overall!$A$2:A$146,FALSE)+1,MATCH("Number of Records",Overall!A$1:H$1,FALSE))</f>
        <v>300</v>
      </c>
      <c r="C38" s="1" cm="1">
        <f t="array" ref="C38">INDEX(Overall,MATCH(A38,Overall!$A$2:A$146,FALSE)+1,MATCH("Total",Overall!A$1:H$1,FALSE))</f>
        <v>0.26757575757575702</v>
      </c>
      <c r="D38" s="1" cm="1">
        <f t="array" ref="D38">INDEX(Findable_Essential,MATCH(A38,tib.FAIR_Findable_Essential__20!A$2:A$145,FALSE)+1,MATCH("Total",tib.FAIR_Findable_Essential__20!$A$1:$Z$1,FALSE))</f>
        <v>0.48977777777777698</v>
      </c>
      <c r="E38" s="1" cm="1">
        <f t="array" ref="E38">INDEX(Findable_Support,MATCH(A38,tib.FAIR_Findable_Support__2020!A$2:A$145,FALSE)+1,MATCH("Total",tib.FAIR_Findable_Support__2020!$A$1:$Z$1,FALSE))</f>
        <v>0.25487179487179401</v>
      </c>
      <c r="F38" s="1" cm="1">
        <f t="array" ref="F38">INDEX(AIR_Essential,MATCH($A38,tib.FAIR_AIR_Essential__2020121!A$2:A$145,FALSE)+1,MATCH("Total",tib.FAIR_AIR_Essential__2020121!A$1:AA$1,FALSE))</f>
        <v>0.17604166666666601</v>
      </c>
      <c r="G38" s="1" cm="1">
        <f t="array" ref="G38">INDEX(AIR_Support,MATCH(A38,tib.FAIR_AIR_Support__20201128!A$2:A$145,FALSE)+1,MATCH("Total",tib.FAIR_AIR_Support__20201128!$A$1:$Z$1,FALSE))</f>
        <v>6.2E-2</v>
      </c>
    </row>
    <row r="39" spans="1:7" x14ac:dyDescent="0.3">
      <c r="A39" t="s">
        <v>83</v>
      </c>
      <c r="B39" cm="1">
        <f t="array" ref="B39">INDEX(Overall,MATCH(A39,Overall!$A$2:A$146,FALSE)+1,MATCH("Number of Records",Overall!A$1:H$1,FALSE))</f>
        <v>300</v>
      </c>
      <c r="C39" s="1" cm="1">
        <f t="array" ref="C39">INDEX(Overall,MATCH(A39,Overall!$A$2:A$146,FALSE)+1,MATCH("Total",Overall!A$1:H$1,FALSE))</f>
        <v>0.26696969696969602</v>
      </c>
      <c r="D39" s="1" cm="1">
        <f t="array" ref="D39">INDEX(Findable_Essential,MATCH(A39,tib.FAIR_Findable_Essential__20!A$2:A$145,FALSE)+1,MATCH("Total",tib.FAIR_Findable_Essential__20!$A$1:$Z$1,FALSE))</f>
        <v>0.529555555555555</v>
      </c>
      <c r="E39" s="1" cm="1">
        <f t="array" ref="E39">INDEX(Findable_Support,MATCH(A39,tib.FAIR_Findable_Support__2020!A$2:A$145,FALSE)+1,MATCH("Total",tib.FAIR_Findable_Support__2020!$A$1:$Z$1,FALSE))</f>
        <v>0.214871794871794</v>
      </c>
      <c r="F39" s="1" cm="1">
        <f t="array" ref="F39">INDEX(AIR_Essential,MATCH($A39,tib.FAIR_AIR_Essential__2020121!A$2:A$145,FALSE)+1,MATCH("Total",tib.FAIR_AIR_Essential__2020121!A$1:AA$1,FALSE))</f>
        <v>0.24666666666666601</v>
      </c>
      <c r="G39" s="1" cm="1">
        <f t="array" ref="G39">INDEX(AIR_Support,MATCH(A39,tib.FAIR_AIR_Support__20201128!A$2:A$145,FALSE)+1,MATCH("Total",tib.FAIR_AIR_Support__20201128!$A$1:$Z$1,FALSE))</f>
        <v>0</v>
      </c>
    </row>
    <row r="40" spans="1:7" x14ac:dyDescent="0.3">
      <c r="A40" t="s">
        <v>85</v>
      </c>
      <c r="B40" cm="1">
        <f t="array" ref="B40">INDEX(Overall,MATCH(A40,Overall!$A$2:A$146,FALSE)+1,MATCH("Number of Records",Overall!A$1:H$1,FALSE))</f>
        <v>135</v>
      </c>
      <c r="C40" s="1" cm="1">
        <f t="array" ref="C40">INDEX(Overall,MATCH(A40,Overall!$A$2:A$146,FALSE)+1,MATCH("Total",Overall!A$1:H$1,FALSE))</f>
        <v>0.26612794612794599</v>
      </c>
      <c r="D40" s="1" cm="1">
        <f t="array" ref="D40">INDEX(Findable_Essential,MATCH(A40,tib.FAIR_Findable_Essential__20!A$2:A$145,FALSE)+1,MATCH("Total",tib.FAIR_Findable_Essential__20!$A$1:$Z$1,FALSE))</f>
        <v>0.46370370370370301</v>
      </c>
      <c r="E40" s="1" cm="1">
        <f t="array" ref="E40">INDEX(Findable_Support,MATCH(A40,tib.FAIR_Findable_Support__2020!A$2:A$145,FALSE)+1,MATCH("Total",tib.FAIR_Findable_Support__2020!$A$1:$Z$1,FALSE))</f>
        <v>0.29857549857549798</v>
      </c>
      <c r="F40" s="1" cm="1">
        <f t="array" ref="F40">INDEX(AIR_Essential,MATCH($A40,tib.FAIR_AIR_Essential__2020121!A$2:A$145,FALSE)+1,MATCH("Total",tib.FAIR_AIR_Essential__2020121!A$1:AA$1,FALSE))</f>
        <v>0.124537037037037</v>
      </c>
      <c r="G40" s="1" cm="1">
        <f t="array" ref="G40">INDEX(AIR_Support,MATCH(A40,tib.FAIR_AIR_Support__20201128!A$2:A$145,FALSE)+1,MATCH("Total",tib.FAIR_AIR_Support__20201128!$A$1:$Z$1,FALSE))</f>
        <v>9.0370370370370295E-2</v>
      </c>
    </row>
    <row r="41" spans="1:7" x14ac:dyDescent="0.3">
      <c r="A41" t="s">
        <v>87</v>
      </c>
      <c r="B41" cm="1">
        <f t="array" ref="B41">INDEX(Overall,MATCH(A41,Overall!$A$2:A$146,FALSE)+1,MATCH("Number of Records",Overall!A$1:H$1,FALSE))</f>
        <v>5</v>
      </c>
      <c r="C41" s="1" cm="1">
        <f t="array" ref="C41">INDEX(Overall,MATCH(A41,Overall!$A$2:A$146,FALSE)+1,MATCH("Total",Overall!A$1:H$1,FALSE))</f>
        <v>0.265454545454545</v>
      </c>
      <c r="D41" s="1" cm="1">
        <f t="array" ref="D41">INDEX(Findable_Essential,MATCH(A41,tib.FAIR_Findable_Essential__20!A$2:A$145,FALSE)+1,MATCH("Total",tib.FAIR_Findable_Essential__20!$A$1:$Z$1,FALSE))</f>
        <v>0.586666666666666</v>
      </c>
      <c r="E41" s="1" cm="1">
        <f t="array" ref="E41">INDEX(Findable_Support,MATCH(A41,tib.FAIR_Findable_Support__2020!A$2:A$145,FALSE)+1,MATCH("Total",tib.FAIR_Findable_Support__2020!$A$1:$Z$1,FALSE))</f>
        <v>0.123076923076923</v>
      </c>
      <c r="F41" s="1" cm="1">
        <f t="array" ref="F41">INDEX(AIR_Essential,MATCH($A41,tib.FAIR_AIR_Essential__2020121!A$2:A$145,FALSE)+1,MATCH("Total",tib.FAIR_AIR_Essential__2020121!A$1:AA$1,FALSE))</f>
        <v>0.21249999999999999</v>
      </c>
      <c r="G41" s="1" cm="1">
        <f t="array" ref="G41">INDEX(AIR_Support,MATCH(A41,tib.FAIR_AIR_Support__20201128!A$2:A$145,FALSE)+1,MATCH("Total",tib.FAIR_AIR_Support__20201128!$A$1:$Z$1,FALSE))</f>
        <v>0.04</v>
      </c>
    </row>
    <row r="42" spans="1:7" x14ac:dyDescent="0.3">
      <c r="A42" t="s">
        <v>89</v>
      </c>
      <c r="B42" cm="1">
        <f t="array" ref="B42">INDEX(Overall,MATCH(A42,Overall!$A$2:A$146,FALSE)+1,MATCH("Number of Records",Overall!A$1:H$1,FALSE))</f>
        <v>300</v>
      </c>
      <c r="C42" s="1" cm="1">
        <f t="array" ref="C42">INDEX(Overall,MATCH(A42,Overall!$A$2:A$146,FALSE)+1,MATCH("Total",Overall!A$1:H$1,FALSE))</f>
        <v>0.264242424242424</v>
      </c>
      <c r="D42" s="1" cm="1">
        <f t="array" ref="D42">INDEX(Findable_Essential,MATCH(A42,tib.FAIR_Findable_Essential__20!A$2:A$145,FALSE)+1,MATCH("Total",tib.FAIR_Findable_Essential__20!$A$1:$Z$1,FALSE))</f>
        <v>0.56799999999999995</v>
      </c>
      <c r="E42" s="1" cm="1">
        <f t="array" ref="E42">INDEX(Findable_Support,MATCH(A42,tib.FAIR_Findable_Support__2020!A$2:A$145,FALSE)+1,MATCH("Total",tib.FAIR_Findable_Support__2020!$A$1:$Z$1,FALSE))</f>
        <v>0.16923076923076899</v>
      </c>
      <c r="F42" s="1" cm="1">
        <f t="array" ref="F42">INDEX(AIR_Essential,MATCH($A42,tib.FAIR_AIR_Essential__2020121!A$2:A$145,FALSE)+1,MATCH("Total",tib.FAIR_AIR_Essential__2020121!A$1:AA$1,FALSE))</f>
        <v>0.114583333333333</v>
      </c>
      <c r="G42" s="1" cm="1">
        <f t="array" ref="G42">INDEX(AIR_Support,MATCH(A42,tib.FAIR_AIR_Support__20201128!A$2:A$145,FALSE)+1,MATCH("Total",tib.FAIR_AIR_Support__20201128!$A$1:$Z$1,FALSE))</f>
        <v>9.9000000000000005E-2</v>
      </c>
    </row>
    <row r="43" spans="1:7" x14ac:dyDescent="0.3">
      <c r="A43" t="s">
        <v>91</v>
      </c>
      <c r="B43" cm="1">
        <f t="array" ref="B43">INDEX(Overall,MATCH(A43,Overall!$A$2:A$146,FALSE)+1,MATCH("Number of Records",Overall!A$1:H$1,FALSE))</f>
        <v>163</v>
      </c>
      <c r="C43" s="1" cm="1">
        <f t="array" ref="C43">INDEX(Overall,MATCH(A43,Overall!$A$2:A$146,FALSE)+1,MATCH("Total",Overall!A$1:H$1,FALSE))</f>
        <v>0.26146123814835398</v>
      </c>
      <c r="D43" s="1" cm="1">
        <f t="array" ref="D43">INDEX(Findable_Essential,MATCH(A43,tib.FAIR_Findable_Essential__20!A$2:A$145,FALSE)+1,MATCH("Total",tib.FAIR_Findable_Essential__20!$A$1:$Z$1,FALSE))</f>
        <v>0.52556237218813895</v>
      </c>
      <c r="E43" s="1" cm="1">
        <f t="array" ref="E43">INDEX(Findable_Support,MATCH(A43,tib.FAIR_Findable_Support__2020!A$2:A$145,FALSE)+1,MATCH("Total",tib.FAIR_Findable_Support__2020!$A$1:$Z$1,FALSE))</f>
        <v>0.20339782916470001</v>
      </c>
      <c r="F43" s="1" cm="1">
        <f t="array" ref="F43">INDEX(AIR_Essential,MATCH($A43,tib.FAIR_AIR_Essential__2020121!A$2:A$145,FALSE)+1,MATCH("Total",tib.FAIR_AIR_Essential__2020121!A$1:AA$1,FALSE))</f>
        <v>0.155674846625766</v>
      </c>
      <c r="G43" s="1" cm="1">
        <f t="array" ref="G43">INDEX(AIR_Support,MATCH(A43,tib.FAIR_AIR_Support__20201128!A$2:A$145,FALSE)+1,MATCH("Total",tib.FAIR_AIR_Support__20201128!$A$1:$Z$1,FALSE))</f>
        <v>6.8098159509202394E-2</v>
      </c>
    </row>
    <row r="44" spans="1:7" x14ac:dyDescent="0.3">
      <c r="A44" t="s">
        <v>93</v>
      </c>
      <c r="B44" cm="1">
        <f t="array" ref="B44">INDEX(Overall,MATCH(A44,Overall!$A$2:A$146,FALSE)+1,MATCH("Number of Records",Overall!A$1:H$1,FALSE))</f>
        <v>143</v>
      </c>
      <c r="C44" s="1" cm="1">
        <f t="array" ref="C44">INDEX(Overall,MATCH(A44,Overall!$A$2:A$146,FALSE)+1,MATCH("Total",Overall!A$1:H$1,FALSE))</f>
        <v>0.259758423394787</v>
      </c>
      <c r="D44" s="1" cm="1">
        <f t="array" ref="D44">INDEX(Findable_Essential,MATCH(A44,tib.FAIR_Findable_Essential__20!A$2:A$145,FALSE)+1,MATCH("Total",tib.FAIR_Findable_Essential__20!$A$1:$Z$1,FALSE))</f>
        <v>0.46946386946386898</v>
      </c>
      <c r="E44" s="1" cm="1">
        <f t="array" ref="E44">INDEX(Findable_Support,MATCH(A44,tib.FAIR_Findable_Support__2020!A$2:A$145,FALSE)+1,MATCH("Total",tib.FAIR_Findable_Support__2020!$A$1:$Z$1,FALSE))</f>
        <v>0.30123722431414701</v>
      </c>
      <c r="F44" s="1" cm="1">
        <f t="array" ref="F44">INDEX(AIR_Essential,MATCH($A44,tib.FAIR_AIR_Essential__2020121!A$2:A$145,FALSE)+1,MATCH("Total",tib.FAIR_AIR_Essential__2020121!A$1:AA$1,FALSE))</f>
        <v>0.152097902097902</v>
      </c>
      <c r="G44" s="1" cm="1">
        <f t="array" ref="G44">INDEX(AIR_Support,MATCH(A44,tib.FAIR_AIR_Support__20201128!A$2:A$145,FALSE)+1,MATCH("Total",tib.FAIR_AIR_Support__20201128!$A$1:$Z$1,FALSE))</f>
        <v>4.47552447552447E-2</v>
      </c>
    </row>
    <row r="45" spans="1:7" x14ac:dyDescent="0.3">
      <c r="A45" t="s">
        <v>95</v>
      </c>
      <c r="B45" cm="1">
        <f t="array" ref="B45">INDEX(Overall,MATCH(A45,Overall!$A$2:A$146,FALSE)+1,MATCH("Number of Records",Overall!A$1:H$1,FALSE))</f>
        <v>18</v>
      </c>
      <c r="C45" s="1" cm="1">
        <f t="array" ref="C45">INDEX(Overall,MATCH(A45,Overall!$A$2:A$146,FALSE)+1,MATCH("Total",Overall!A$1:H$1,FALSE))</f>
        <v>0.25959595959595899</v>
      </c>
      <c r="D45" s="1" cm="1">
        <f t="array" ref="D45">INDEX(Findable_Essential,MATCH(A45,tib.FAIR_Findable_Essential__20!A$2:A$145,FALSE)+1,MATCH("Total",tib.FAIR_Findable_Essential__20!$A$1:$Z$1,FALSE))</f>
        <v>0.52592592592592502</v>
      </c>
      <c r="E45" s="1" cm="1">
        <f t="array" ref="E45">INDEX(Findable_Support,MATCH(A45,tib.FAIR_Findable_Support__2020!A$2:A$145,FALSE)+1,MATCH("Total",tib.FAIR_Findable_Support__2020!$A$1:$Z$1,FALSE))</f>
        <v>0.316239316239316</v>
      </c>
      <c r="F45" s="1" cm="1">
        <f t="array" ref="F45">INDEX(AIR_Essential,MATCH($A45,tib.FAIR_AIR_Essential__2020121!A$2:A$145,FALSE)+1,MATCH("Total",tib.FAIR_AIR_Essential__2020121!A$1:AA$1,FALSE))</f>
        <v>0.121527777777777</v>
      </c>
      <c r="G45" s="1" cm="1">
        <f t="array" ref="G45">INDEX(AIR_Support,MATCH(A45,tib.FAIR_AIR_Support__20201128!A$2:A$145,FALSE)+1,MATCH("Total",tib.FAIR_AIR_Support__20201128!$A$1:$Z$1,FALSE))</f>
        <v>1.6666666666666601E-2</v>
      </c>
    </row>
    <row r="46" spans="1:7" x14ac:dyDescent="0.3">
      <c r="A46" t="s">
        <v>97</v>
      </c>
      <c r="B46" cm="1">
        <f t="array" ref="B46">INDEX(Overall,MATCH(A46,Overall!$A$2:A$146,FALSE)+1,MATCH("Number of Records",Overall!A$1:H$1,FALSE))</f>
        <v>300</v>
      </c>
      <c r="C46" s="1" cm="1">
        <f t="array" ref="C46">INDEX(Overall,MATCH(A46,Overall!$A$2:A$146,FALSE)+1,MATCH("Total",Overall!A$1:H$1,FALSE))</f>
        <v>0.259212121212121</v>
      </c>
      <c r="D46" s="1" cm="1">
        <f t="array" ref="D46">INDEX(Findable_Essential,MATCH(A46,tib.FAIR_Findable_Essential__20!A$2:A$145,FALSE)+1,MATCH("Total",tib.FAIR_Findable_Essential__20!$A$1:$Z$1,FALSE))</f>
        <v>0.6</v>
      </c>
      <c r="E46" s="1" cm="1">
        <f t="array" ref="E46">INDEX(Findable_Support,MATCH(A46,tib.FAIR_Findable_Support__2020!A$2:A$145,FALSE)+1,MATCH("Total",tib.FAIR_Findable_Support__2020!$A$1:$Z$1,FALSE))</f>
        <v>0.16076923076923</v>
      </c>
      <c r="F46" s="1" cm="1">
        <f t="array" ref="F46">INDEX(AIR_Essential,MATCH($A46,tib.FAIR_AIR_Essential__2020121!A$2:A$145,FALSE)+1,MATCH("Total",tib.FAIR_AIR_Essential__2020121!A$1:AA$1,FALSE))</f>
        <v>0.120833333333333</v>
      </c>
      <c r="G46" s="1" cm="1">
        <f t="array" ref="G46">INDEX(AIR_Support,MATCH(A46,tib.FAIR_AIR_Support__20201128!A$2:A$145,FALSE)+1,MATCH("Total",tib.FAIR_AIR_Support__20201128!$A$1:$Z$1,FALSE))</f>
        <v>6.1666666666666599E-2</v>
      </c>
    </row>
    <row r="47" spans="1:7" x14ac:dyDescent="0.3">
      <c r="A47" t="s">
        <v>99</v>
      </c>
      <c r="B47" cm="1">
        <f t="array" ref="B47">INDEX(Overall,MATCH(A47,Overall!$A$2:A$146,FALSE)+1,MATCH("Number of Records",Overall!A$1:H$1,FALSE))</f>
        <v>300</v>
      </c>
      <c r="C47" s="1" cm="1">
        <f t="array" ref="C47">INDEX(Overall,MATCH(A47,Overall!$A$2:A$146,FALSE)+1,MATCH("Total",Overall!A$1:H$1,FALSE))</f>
        <v>0.25854545454545402</v>
      </c>
      <c r="D47" s="1" cm="1">
        <f t="array" ref="D47">INDEX(Findable_Essential,MATCH(A47,tib.FAIR_Findable_Essential__20!A$2:A$145,FALSE)+1,MATCH("Total",tib.FAIR_Findable_Essential__20!$A$1:$Z$1,FALSE))</f>
        <v>0.59599999999999997</v>
      </c>
      <c r="E47" s="1" cm="1">
        <f t="array" ref="E47">INDEX(Findable_Support,MATCH(A47,tib.FAIR_Findable_Support__2020!A$2:A$145,FALSE)+1,MATCH("Total",tib.FAIR_Findable_Support__2020!$A$1:$Z$1,FALSE))</f>
        <v>0.18974358974358899</v>
      </c>
      <c r="F47" s="1" cm="1">
        <f t="array" ref="F47">INDEX(AIR_Essential,MATCH($A47,tib.FAIR_AIR_Essential__2020121!A$2:A$145,FALSE)+1,MATCH("Total",tib.FAIR_AIR_Essential__2020121!A$1:AA$1,FALSE))</f>
        <v>0.12</v>
      </c>
      <c r="G47" s="1" cm="1">
        <f t="array" ref="G47">INDEX(AIR_Support,MATCH(A47,tib.FAIR_AIR_Support__20201128!A$2:A$145,FALSE)+1,MATCH("Total",tib.FAIR_AIR_Support__20201128!$A$1:$Z$1,FALSE))</f>
        <v>4.4666666666666598E-2</v>
      </c>
    </row>
    <row r="48" spans="1:7" x14ac:dyDescent="0.3">
      <c r="A48" t="s">
        <v>101</v>
      </c>
      <c r="B48" cm="1">
        <f t="array" ref="B48">INDEX(Overall,MATCH(A48,Overall!$A$2:A$146,FALSE)+1,MATCH("Number of Records",Overall!A$1:H$1,FALSE))</f>
        <v>7</v>
      </c>
      <c r="C48" s="1" cm="1">
        <f t="array" ref="C48">INDEX(Overall,MATCH(A48,Overall!$A$2:A$146,FALSE)+1,MATCH("Total",Overall!A$1:H$1,FALSE))</f>
        <v>0.25454545454545402</v>
      </c>
      <c r="D48" s="1" cm="1">
        <f t="array" ref="D48">INDEX(Findable_Essential,MATCH(A48,tib.FAIR_Findable_Essential__20!A$2:A$145,FALSE)+1,MATCH("Total",tib.FAIR_Findable_Essential__20!$A$1:$Z$1,FALSE))</f>
        <v>0.53333333333333299</v>
      </c>
      <c r="E48" s="1" cm="1">
        <f t="array" ref="E48">INDEX(Findable_Support,MATCH(A48,tib.FAIR_Findable_Support__2020!A$2:A$145,FALSE)+1,MATCH("Total",tib.FAIR_Findable_Support__2020!$A$1:$Z$1,FALSE))</f>
        <v>0.15384615384615299</v>
      </c>
      <c r="F48" s="1" cm="1">
        <f t="array" ref="F48">INDEX(AIR_Essential,MATCH($A48,tib.FAIR_AIR_Essential__2020121!A$2:A$145,FALSE)+1,MATCH("Total",tib.FAIR_AIR_Essential__2020121!A$1:AA$1,FALSE))</f>
        <v>0.25</v>
      </c>
      <c r="G48" s="1" cm="1">
        <f t="array" ref="G48">INDEX(AIR_Support,MATCH(A48,tib.FAIR_AIR_Support__20201128!A$2:A$145,FALSE)+1,MATCH("Total",tib.FAIR_AIR_Support__20201128!$A$1:$Z$1,FALSE))</f>
        <v>0</v>
      </c>
    </row>
    <row r="49" spans="1:7" x14ac:dyDescent="0.3">
      <c r="A49" t="s">
        <v>103</v>
      </c>
      <c r="B49" cm="1">
        <f t="array" ref="B49">INDEX(Overall,MATCH(A49,Overall!$A$2:A$146,FALSE)+1,MATCH("Number of Records",Overall!A$1:H$1,FALSE))</f>
        <v>300</v>
      </c>
      <c r="C49" s="1" cm="1">
        <f t="array" ref="C49">INDEX(Overall,MATCH(A49,Overall!$A$2:A$146,FALSE)+1,MATCH("Total",Overall!A$1:H$1,FALSE))</f>
        <v>0.25278787878787801</v>
      </c>
      <c r="D49" s="1" cm="1">
        <f t="array" ref="D49">INDEX(Findable_Essential,MATCH(A49,tib.FAIR_Findable_Essential__20!A$2:A$145,FALSE)+1,MATCH("Total",tib.FAIR_Findable_Essential__20!$A$1:$Z$1,FALSE))</f>
        <v>0.52977777777777701</v>
      </c>
      <c r="E49" s="1" cm="1">
        <f t="array" ref="E49">INDEX(Findable_Support,MATCH(A49,tib.FAIR_Findable_Support__2020!A$2:A$145,FALSE)+1,MATCH("Total",tib.FAIR_Findable_Support__2020!$A$1:$Z$1,FALSE))</f>
        <v>0.228974358974358</v>
      </c>
      <c r="F49" s="1" cm="1">
        <f t="array" ref="F49">INDEX(AIR_Essential,MATCH($A49,tib.FAIR_AIR_Essential__2020121!A$2:A$145,FALSE)+1,MATCH("Total",tib.FAIR_AIR_Essential__2020121!A$1:AA$1,FALSE))</f>
        <v>0.18625</v>
      </c>
      <c r="G49" s="1" cm="1">
        <f t="array" ref="G49">INDEX(AIR_Support,MATCH(A49,tib.FAIR_AIR_Support__20201128!A$2:A$145,FALSE)+1,MATCH("Total",tib.FAIR_AIR_Support__20201128!$A$1:$Z$1,FALSE))</f>
        <v>0</v>
      </c>
    </row>
    <row r="50" spans="1:7" x14ac:dyDescent="0.3">
      <c r="A50" t="s">
        <v>105</v>
      </c>
      <c r="B50" cm="1">
        <f t="array" ref="B50">INDEX(Overall,MATCH(A50,Overall!$A$2:A$146,FALSE)+1,MATCH("Number of Records",Overall!A$1:H$1,FALSE))</f>
        <v>300</v>
      </c>
      <c r="C50" s="1" cm="1">
        <f t="array" ref="C50">INDEX(Overall,MATCH(A50,Overall!$A$2:A$146,FALSE)+1,MATCH("Total",Overall!A$1:H$1,FALSE))</f>
        <v>0.25169696969696898</v>
      </c>
      <c r="D50" s="1" cm="1">
        <f t="array" ref="D50">INDEX(Findable_Essential,MATCH(A50,tib.FAIR_Findable_Essential__20!A$2:A$145,FALSE)+1,MATCH("Total",tib.FAIR_Findable_Essential__20!$A$1:$Z$1,FALSE))</f>
        <v>0.54666666666666597</v>
      </c>
      <c r="E50" s="1" cm="1">
        <f t="array" ref="E50">INDEX(Findable_Support,MATCH(A50,tib.FAIR_Findable_Support__2020!A$2:A$145,FALSE)+1,MATCH("Total",tib.FAIR_Findable_Support__2020!$A$1:$Z$1,FALSE))</f>
        <v>0.17820512820512799</v>
      </c>
      <c r="F50" s="1" cm="1">
        <f t="array" ref="F50">INDEX(AIR_Essential,MATCH($A50,tib.FAIR_AIR_Essential__2020121!A$2:A$145,FALSE)+1,MATCH("Total",tib.FAIR_AIR_Essential__2020121!A$1:AA$1,FALSE))</f>
        <v>0.168333333333333</v>
      </c>
      <c r="G50" s="1" cm="1">
        <f t="array" ref="G50">INDEX(AIR_Support,MATCH(A50,tib.FAIR_AIR_Support__20201128!A$2:A$145,FALSE)+1,MATCH("Total",tib.FAIR_AIR_Support__20201128!$A$1:$Z$1,FALSE))</f>
        <v>3.16666666666666E-2</v>
      </c>
    </row>
    <row r="51" spans="1:7" x14ac:dyDescent="0.3">
      <c r="A51" t="s">
        <v>107</v>
      </c>
      <c r="B51" cm="1">
        <f t="array" ref="B51">INDEX(Overall,MATCH(A51,Overall!$A$2:A$146,FALSE)+1,MATCH("Number of Records",Overall!A$1:H$1,FALSE))</f>
        <v>148</v>
      </c>
      <c r="C51" s="1" cm="1">
        <f t="array" ref="C51">INDEX(Overall,MATCH(A51,Overall!$A$2:A$146,FALSE)+1,MATCH("Total",Overall!A$1:H$1,FALSE))</f>
        <v>0.25098280098280101</v>
      </c>
      <c r="D51" s="1" cm="1">
        <f t="array" ref="D51">INDEX(Findable_Essential,MATCH(A51,tib.FAIR_Findable_Essential__20!A$2:A$145,FALSE)+1,MATCH("Total",tib.FAIR_Findable_Essential__20!$A$1:$Z$1,FALSE))</f>
        <v>0.47162162162162102</v>
      </c>
      <c r="E51" s="1" cm="1">
        <f t="array" ref="E51">INDEX(Findable_Support,MATCH(A51,tib.FAIR_Findable_Support__2020!A$2:A$145,FALSE)+1,MATCH("Total",tib.FAIR_Findable_Support__2020!$A$1:$Z$1,FALSE))</f>
        <v>0.20945945945945901</v>
      </c>
      <c r="F51" s="1" cm="1">
        <f t="array" ref="F51">INDEX(AIR_Essential,MATCH($A51,tib.FAIR_AIR_Essential__2020121!A$2:A$145,FALSE)+1,MATCH("Total",tib.FAIR_AIR_Essential__2020121!A$1:AA$1,FALSE))</f>
        <v>0.25042229729729698</v>
      </c>
      <c r="G51" s="1" cm="1">
        <f t="array" ref="G51">INDEX(AIR_Support,MATCH(A51,tib.FAIR_AIR_Support__20201128!A$2:A$145,FALSE)+1,MATCH("Total",tib.FAIR_AIR_Support__20201128!$A$1:$Z$1,FALSE))</f>
        <v>0</v>
      </c>
    </row>
    <row r="52" spans="1:7" x14ac:dyDescent="0.3">
      <c r="A52" t="s">
        <v>109</v>
      </c>
      <c r="B52" cm="1">
        <f t="array" ref="B52">INDEX(Overall,MATCH(A52,Overall!$A$2:A$146,FALSE)+1,MATCH("Number of Records",Overall!A$1:H$1,FALSE))</f>
        <v>300</v>
      </c>
      <c r="C52" s="1" cm="1">
        <f t="array" ref="C52">INDEX(Overall,MATCH(A52,Overall!$A$2:A$146,FALSE)+1,MATCH("Total",Overall!A$1:H$1,FALSE))</f>
        <v>0.25084848484848399</v>
      </c>
      <c r="D52" s="1" cm="1">
        <f t="array" ref="D52">INDEX(Findable_Essential,MATCH(A52,tib.FAIR_Findable_Essential__20!A$2:A$145,FALSE)+1,MATCH("Total",tib.FAIR_Findable_Essential__20!$A$1:$Z$1,FALSE))</f>
        <v>0.61466666666666603</v>
      </c>
      <c r="E52" s="1" cm="1">
        <f t="array" ref="E52">INDEX(Findable_Support,MATCH(A52,tib.FAIR_Findable_Support__2020!A$2:A$145,FALSE)+1,MATCH("Total",tib.FAIR_Findable_Support__2020!$A$1:$Z$1,FALSE))</f>
        <v>0.27794871794871701</v>
      </c>
      <c r="F52" s="1" cm="1">
        <f t="array" ref="F52">INDEX(AIR_Essential,MATCH($A52,tib.FAIR_AIR_Essential__2020121!A$2:A$145,FALSE)+1,MATCH("Total",tib.FAIR_AIR_Essential__2020121!A$1:AA$1,FALSE))</f>
        <v>5.9791666666666597E-2</v>
      </c>
      <c r="G52" s="1" cm="1">
        <f t="array" ref="G52">INDEX(AIR_Support,MATCH(A52,tib.FAIR_AIR_Support__20201128!A$2:A$145,FALSE)+1,MATCH("Total",tib.FAIR_AIR_Support__20201128!$A$1:$Z$1,FALSE))</f>
        <v>3.33333333333333E-4</v>
      </c>
    </row>
    <row r="53" spans="1:7" x14ac:dyDescent="0.3">
      <c r="A53" t="s">
        <v>111</v>
      </c>
      <c r="B53" cm="1">
        <f t="array" ref="B53">INDEX(Overall,MATCH(A53,Overall!$A$2:A$146,FALSE)+1,MATCH("Number of Records",Overall!A$1:H$1,FALSE))</f>
        <v>300</v>
      </c>
      <c r="C53" s="1" cm="1">
        <f t="array" ref="C53">INDEX(Overall,MATCH(A53,Overall!$A$2:A$146,FALSE)+1,MATCH("Total",Overall!A$1:H$1,FALSE))</f>
        <v>0.249818181818181</v>
      </c>
      <c r="D53" s="1" cm="1">
        <f t="array" ref="D53">INDEX(Findable_Essential,MATCH(A53,tib.FAIR_Findable_Essential__20!A$2:A$145,FALSE)+1,MATCH("Total",tib.FAIR_Findable_Essential__20!$A$1:$Z$1,FALSE))</f>
        <v>0.47355555555555501</v>
      </c>
      <c r="E53" s="1" cm="1">
        <f t="array" ref="E53">INDEX(Findable_Support,MATCH(A53,tib.FAIR_Findable_Support__2020!A$2:A$145,FALSE)+1,MATCH("Total",tib.FAIR_Findable_Support__2020!$A$1:$Z$1,FALSE))</f>
        <v>0.25230769230769201</v>
      </c>
      <c r="F53" s="1" cm="1">
        <f t="array" ref="F53">INDEX(AIR_Essential,MATCH($A53,tib.FAIR_AIR_Essential__2020121!A$2:A$145,FALSE)+1,MATCH("Total",tib.FAIR_AIR_Essential__2020121!A$1:AA$1,FALSE))</f>
        <v>0.153958333333333</v>
      </c>
      <c r="G53" s="1" cm="1">
        <f t="array" ref="G53">INDEX(AIR_Support,MATCH(A53,tib.FAIR_AIR_Support__20201128!A$2:A$145,FALSE)+1,MATCH("Total",tib.FAIR_AIR_Support__20201128!$A$1:$Z$1,FALSE))</f>
        <v>4.4666666666666598E-2</v>
      </c>
    </row>
    <row r="54" spans="1:7" x14ac:dyDescent="0.3">
      <c r="A54" t="s">
        <v>113</v>
      </c>
      <c r="B54" cm="1">
        <f t="array" ref="B54">INDEX(Overall,MATCH(A54,Overall!$A$2:A$146,FALSE)+1,MATCH("Number of Records",Overall!A$1:H$1,FALSE))</f>
        <v>66</v>
      </c>
      <c r="C54" s="1" cm="1">
        <f t="array" ref="C54">INDEX(Overall,MATCH(A54,Overall!$A$2:A$146,FALSE)+1,MATCH("Total",Overall!A$1:H$1,FALSE))</f>
        <v>0.24931129476583999</v>
      </c>
      <c r="D54" s="1" cm="1">
        <f t="array" ref="D54">INDEX(Findable_Essential,MATCH(A54,tib.FAIR_Findable_Essential__20!A$2:A$145,FALSE)+1,MATCH("Total",tib.FAIR_Findable_Essential__20!$A$1:$Z$1,FALSE))</f>
        <v>0.53333333333333299</v>
      </c>
      <c r="E54" s="1" cm="1">
        <f t="array" ref="E54">INDEX(Findable_Support,MATCH(A54,tib.FAIR_Findable_Support__2020!A$2:A$145,FALSE)+1,MATCH("Total",tib.FAIR_Findable_Support__2020!$A$1:$Z$1,FALSE))</f>
        <v>0.206293706293706</v>
      </c>
      <c r="F54" s="1" cm="1">
        <f t="array" ref="F54">INDEX(AIR_Essential,MATCH($A54,tib.FAIR_AIR_Essential__2020121!A$2:A$145,FALSE)+1,MATCH("Total",tib.FAIR_AIR_Essential__2020121!A$1:AA$1,FALSE))</f>
        <v>0.1875</v>
      </c>
      <c r="G54" s="1" cm="1">
        <f t="array" ref="G54">INDEX(AIR_Support,MATCH(A54,tib.FAIR_AIR_Support__20201128!A$2:A$145,FALSE)+1,MATCH("Total",tib.FAIR_AIR_Support__20201128!$A$1:$Z$1,FALSE))</f>
        <v>1.5151515151515099E-3</v>
      </c>
    </row>
    <row r="55" spans="1:7" x14ac:dyDescent="0.3">
      <c r="A55" t="s">
        <v>115</v>
      </c>
      <c r="B55" cm="1">
        <f t="array" ref="B55">INDEX(Overall,MATCH(A55,Overall!$A$2:A$146,FALSE)+1,MATCH("Number of Records",Overall!A$1:H$1,FALSE))</f>
        <v>125</v>
      </c>
      <c r="C55" s="1" cm="1">
        <f t="array" ref="C55">INDEX(Overall,MATCH(A55,Overall!$A$2:A$146,FALSE)+1,MATCH("Total",Overall!A$1:H$1,FALSE))</f>
        <v>0.24872727272727199</v>
      </c>
      <c r="D55" s="1" cm="1">
        <f t="array" ref="D55">INDEX(Findable_Essential,MATCH(A55,tib.FAIR_Findable_Essential__20!A$2:A$145,FALSE)+1,MATCH("Total",tib.FAIR_Findable_Essential__20!$A$1:$Z$1,FALSE))</f>
        <v>0.449066666666666</v>
      </c>
      <c r="E55" s="1" cm="1">
        <f t="array" ref="E55">INDEX(Findable_Support,MATCH(A55,tib.FAIR_Findable_Support__2020!A$2:A$145,FALSE)+1,MATCH("Total",tib.FAIR_Findable_Support__2020!$A$1:$Z$1,FALSE))</f>
        <v>0.214153846153846</v>
      </c>
      <c r="F55" s="1" cm="1">
        <f t="array" ref="F55">INDEX(AIR_Essential,MATCH($A55,tib.FAIR_AIR_Essential__2020121!A$2:A$145,FALSE)+1,MATCH("Total",tib.FAIR_AIR_Essential__2020121!A$1:AA$1,FALSE))</f>
        <v>0.16500000000000001</v>
      </c>
      <c r="G55" s="1" cm="1">
        <f t="array" ref="G55">INDEX(AIR_Support,MATCH(A55,tib.FAIR_AIR_Support__20201128!A$2:A$145,FALSE)+1,MATCH("Total",tib.FAIR_AIR_Support__20201128!$A$1:$Z$1,FALSE))</f>
        <v>7.5999999999999998E-2</v>
      </c>
    </row>
    <row r="56" spans="1:7" x14ac:dyDescent="0.3">
      <c r="A56" t="s">
        <v>117</v>
      </c>
      <c r="B56" cm="1">
        <f t="array" ref="B56">INDEX(Overall,MATCH(A56,Overall!$A$2:A$146,FALSE)+1,MATCH("Number of Records",Overall!A$1:H$1,FALSE))</f>
        <v>300</v>
      </c>
      <c r="C56" s="1" cm="1">
        <f t="array" ref="C56">INDEX(Overall,MATCH(A56,Overall!$A$2:A$146,FALSE)+1,MATCH("Total",Overall!A$1:H$1,FALSE))</f>
        <v>0.24727272727272701</v>
      </c>
      <c r="D56" s="1" cm="1">
        <f t="array" ref="D56">INDEX(Findable_Essential,MATCH(A56,tib.FAIR_Findable_Essential__20!A$2:A$145,FALSE)+1,MATCH("Total",tib.FAIR_Findable_Essential__20!$A$1:$Z$1,FALSE))</f>
        <v>0.46666666666666601</v>
      </c>
      <c r="E56" s="1" cm="1">
        <f t="array" ref="E56">INDEX(Findable_Support,MATCH(A56,tib.FAIR_Findable_Support__2020!A$2:A$145,FALSE)+1,MATCH("Total",tib.FAIR_Findable_Support__2020!$A$1:$Z$1,FALSE))</f>
        <v>0.18666666666666601</v>
      </c>
      <c r="F56" s="1" cm="1">
        <f t="array" ref="F56">INDEX(AIR_Essential,MATCH($A56,tib.FAIR_AIR_Essential__2020121!A$2:A$145,FALSE)+1,MATCH("Total",tib.FAIR_AIR_Essential__2020121!A$1:AA$1,FALSE))</f>
        <v>0.212916666666666</v>
      </c>
      <c r="G56" s="1" cm="1">
        <f t="array" ref="G56">INDEX(AIR_Support,MATCH(A56,tib.FAIR_AIR_Support__20201128!A$2:A$145,FALSE)+1,MATCH("Total",tib.FAIR_AIR_Support__20201128!$A$1:$Z$1,FALSE))</f>
        <v>3.8666666666666599E-2</v>
      </c>
    </row>
    <row r="57" spans="1:7" x14ac:dyDescent="0.3">
      <c r="A57" t="s">
        <v>119</v>
      </c>
      <c r="B57" cm="1">
        <f t="array" ref="B57">INDEX(Overall,MATCH(A57,Overall!$A$2:A$146,FALSE)+1,MATCH("Number of Records",Overall!A$1:H$1,FALSE))</f>
        <v>300</v>
      </c>
      <c r="C57" s="1" cm="1">
        <f t="array" ref="C57">INDEX(Overall,MATCH(A57,Overall!$A$2:A$146,FALSE)+1,MATCH("Total",Overall!A$1:H$1,FALSE))</f>
        <v>0.24630303030303</v>
      </c>
      <c r="D57" s="1" cm="1">
        <f t="array" ref="D57">INDEX(Findable_Essential,MATCH(A57,tib.FAIR_Findable_Essential__20!A$2:A$145,FALSE)+1,MATCH("Total",tib.FAIR_Findable_Essential__20!$A$1:$Z$1,FALSE))</f>
        <v>0.57688888888888801</v>
      </c>
      <c r="E57" s="1" cm="1">
        <f t="array" ref="E57">INDEX(Findable_Support,MATCH(A57,tib.FAIR_Findable_Support__2020!A$2:A$145,FALSE)+1,MATCH("Total",tib.FAIR_Findable_Support__2020!$A$1:$Z$1,FALSE))</f>
        <v>0.219487179487179</v>
      </c>
      <c r="F57" s="1" cm="1">
        <f t="array" ref="F57">INDEX(AIR_Essential,MATCH($A57,tib.FAIR_AIR_Essential__2020121!A$2:A$145,FALSE)+1,MATCH("Total",tib.FAIR_AIR_Essential__2020121!A$1:AA$1,FALSE))</f>
        <v>0.124166666666666</v>
      </c>
      <c r="G57" s="1" cm="1">
        <f t="array" ref="G57">INDEX(AIR_Support,MATCH(A57,tib.FAIR_AIR_Support__20201128!A$2:A$145,FALSE)+1,MATCH("Total",tib.FAIR_AIR_Support__20201128!$A$1:$Z$1,FALSE))</f>
        <v>2.6666666666666601E-3</v>
      </c>
    </row>
    <row r="58" spans="1:7" x14ac:dyDescent="0.3">
      <c r="A58" t="s">
        <v>121</v>
      </c>
      <c r="B58" cm="1">
        <f t="array" ref="B58">INDEX(Overall,MATCH(A58,Overall!$A$2:A$146,FALSE)+1,MATCH("Number of Records",Overall!A$1:H$1,FALSE))</f>
        <v>300</v>
      </c>
      <c r="C58" s="1" cm="1">
        <f t="array" ref="C58">INDEX(Overall,MATCH(A58,Overall!$A$2:A$146,FALSE)+1,MATCH("Total",Overall!A$1:H$1,FALSE))</f>
        <v>0.24624242424242401</v>
      </c>
      <c r="D58" s="1" cm="1">
        <f t="array" ref="D58">INDEX(Findable_Essential,MATCH(A58,tib.FAIR_Findable_Essential__20!A$2:A$145,FALSE)+1,MATCH("Total",tib.FAIR_Findable_Essential__20!$A$1:$Z$1,FALSE))</f>
        <v>0.47799999999999998</v>
      </c>
      <c r="E58" s="1" cm="1">
        <f t="array" ref="E58">INDEX(Findable_Support,MATCH(A58,tib.FAIR_Findable_Support__2020!A$2:A$145,FALSE)+1,MATCH("Total",tib.FAIR_Findable_Support__2020!$A$1:$Z$1,FALSE))</f>
        <v>0.25461538461538402</v>
      </c>
      <c r="F58" s="1" cm="1">
        <f t="array" ref="F58">INDEX(AIR_Essential,MATCH($A58,tib.FAIR_AIR_Essential__2020121!A$2:A$145,FALSE)+1,MATCH("Total",tib.FAIR_AIR_Essential__2020121!A$1:AA$1,FALSE))</f>
        <v>0.121458333333333</v>
      </c>
      <c r="G58" s="1" cm="1">
        <f t="array" ref="G58">INDEX(AIR_Support,MATCH(A58,tib.FAIR_AIR_Support__20201128!A$2:A$145,FALSE)+1,MATCH("Total",tib.FAIR_AIR_Support__20201128!$A$1:$Z$1,FALSE))</f>
        <v>5.6000000000000001E-2</v>
      </c>
    </row>
    <row r="59" spans="1:7" x14ac:dyDescent="0.3">
      <c r="A59" t="s">
        <v>123</v>
      </c>
      <c r="B59" cm="1">
        <f t="array" ref="B59">INDEX(Overall,MATCH(A59,Overall!$A$2:A$146,FALSE)+1,MATCH("Number of Records",Overall!A$1:H$1,FALSE))</f>
        <v>300</v>
      </c>
      <c r="C59" s="1" cm="1">
        <f t="array" ref="C59">INDEX(Overall,MATCH(A59,Overall!$A$2:A$146,FALSE)+1,MATCH("Total",Overall!A$1:H$1,FALSE))</f>
        <v>0.242969696969697</v>
      </c>
      <c r="D59" s="1" cm="1">
        <f t="array" ref="D59">INDEX(Findable_Essential,MATCH(A59,tib.FAIR_Findable_Essential__20!A$2:A$145,FALSE)+1,MATCH("Total",tib.FAIR_Findable_Essential__20!$A$1:$Z$1,FALSE))</f>
        <v>0.46911111111111098</v>
      </c>
      <c r="E59" s="1" cm="1">
        <f t="array" ref="E59">INDEX(Findable_Support,MATCH(A59,tib.FAIR_Findable_Support__2020!A$2:A$145,FALSE)+1,MATCH("Total",tib.FAIR_Findable_Support__2020!$A$1:$Z$1,FALSE))</f>
        <v>0.257692307692307</v>
      </c>
      <c r="F59" s="1" cm="1">
        <f t="array" ref="F59">INDEX(AIR_Essential,MATCH($A59,tib.FAIR_AIR_Essential__2020121!A$2:A$145,FALSE)+1,MATCH("Total",tib.FAIR_AIR_Essential__2020121!A$1:AA$1,FALSE))</f>
        <v>0.15645833333333301</v>
      </c>
      <c r="G59" s="1" cm="1">
        <f t="array" ref="G59">INDEX(AIR_Support,MATCH(A59,tib.FAIR_AIR_Support__20201128!A$2:A$145,FALSE)+1,MATCH("Total",tib.FAIR_AIR_Support__20201128!$A$1:$Z$1,FALSE))</f>
        <v>2.36666666666666E-2</v>
      </c>
    </row>
    <row r="60" spans="1:7" x14ac:dyDescent="0.3">
      <c r="A60" t="s">
        <v>125</v>
      </c>
      <c r="B60" cm="1">
        <f t="array" ref="B60">INDEX(Overall,MATCH(A60,Overall!$A$2:A$146,FALSE)+1,MATCH("Number of Records",Overall!A$1:H$1,FALSE))</f>
        <v>300</v>
      </c>
      <c r="C60" s="1" cm="1">
        <f t="array" ref="C60">INDEX(Overall,MATCH(A60,Overall!$A$2:A$146,FALSE)+1,MATCH("Total",Overall!A$1:H$1,FALSE))</f>
        <v>0.24054545454545401</v>
      </c>
      <c r="D60" s="1" cm="1">
        <f t="array" ref="D60">INDEX(Findable_Essential,MATCH(A60,tib.FAIR_Findable_Essential__20!A$2:A$145,FALSE)+1,MATCH("Total",tib.FAIR_Findable_Essential__20!$A$1:$Z$1,FALSE))</f>
        <v>0.54088888888888798</v>
      </c>
      <c r="E60" s="1" cm="1">
        <f t="array" ref="E60">INDEX(Findable_Support,MATCH(A60,tib.FAIR_Findable_Support__2020!A$2:A$145,FALSE)+1,MATCH("Total",tib.FAIR_Findable_Support__2020!$A$1:$Z$1,FALSE))</f>
        <v>9.5641025641025598E-2</v>
      </c>
      <c r="F60" s="1" cm="1">
        <f t="array" ref="F60">INDEX(AIR_Essential,MATCH($A60,tib.FAIR_AIR_Essential__2020121!A$2:A$145,FALSE)+1,MATCH("Total",tib.FAIR_AIR_Essential__2020121!A$1:AA$1,FALSE))</f>
        <v>0.16666666666666599</v>
      </c>
      <c r="G60" s="1" cm="1">
        <f t="array" ref="G60">INDEX(AIR_Support,MATCH(A60,tib.FAIR_AIR_Support__20201128!A$2:A$145,FALSE)+1,MATCH("Total",tib.FAIR_AIR_Support__20201128!$A$1:$Z$1,FALSE))</f>
        <v>6.0333333333333301E-2</v>
      </c>
    </row>
    <row r="61" spans="1:7" x14ac:dyDescent="0.3">
      <c r="A61" t="s">
        <v>127</v>
      </c>
      <c r="B61" cm="1">
        <f t="array" ref="B61">INDEX(Overall,MATCH(A61,Overall!$A$2:A$146,FALSE)+1,MATCH("Number of Records",Overall!A$1:H$1,FALSE))</f>
        <v>300</v>
      </c>
      <c r="C61" s="1" cm="1">
        <f t="array" ref="C61">INDEX(Overall,MATCH(A61,Overall!$A$2:A$146,FALSE)+1,MATCH("Total",Overall!A$1:H$1,FALSE))</f>
        <v>0.24030303030302999</v>
      </c>
      <c r="D61" s="1" cm="1">
        <f t="array" ref="D61">INDEX(Findable_Essential,MATCH(A61,tib.FAIR_Findable_Essential__20!A$2:A$145,FALSE)+1,MATCH("Total",tib.FAIR_Findable_Essential__20!$A$1:$Z$1,FALSE))</f>
        <v>0.51111111111111096</v>
      </c>
      <c r="E61" s="1" cm="1">
        <f t="array" ref="E61">INDEX(Findable_Support,MATCH(A61,tib.FAIR_Findable_Support__2020!A$2:A$145,FALSE)+1,MATCH("Total",tib.FAIR_Findable_Support__2020!$A$1:$Z$1,FALSE))</f>
        <v>0.19666666666666599</v>
      </c>
      <c r="F61" s="1" cm="1">
        <f t="array" ref="F61">INDEX(AIR_Essential,MATCH($A61,tib.FAIR_AIR_Essential__2020121!A$2:A$145,FALSE)+1,MATCH("Total",tib.FAIR_AIR_Essential__2020121!A$1:AA$1,FALSE))</f>
        <v>0.18708333333333299</v>
      </c>
      <c r="G61" s="1" cm="1">
        <f t="array" ref="G61">INDEX(AIR_Support,MATCH(A61,tib.FAIR_AIR_Support__20201128!A$2:A$145,FALSE)+1,MATCH("Total",tib.FAIR_AIR_Support__20201128!$A$1:$Z$1,FALSE))</f>
        <v>0</v>
      </c>
    </row>
    <row r="62" spans="1:7" x14ac:dyDescent="0.3">
      <c r="A62" t="s">
        <v>129</v>
      </c>
      <c r="B62" cm="1">
        <f t="array" ref="B62">INDEX(Overall,MATCH(A62,Overall!$A$2:A$146,FALSE)+1,MATCH("Number of Records",Overall!A$1:H$1,FALSE))</f>
        <v>300</v>
      </c>
      <c r="C62" s="1" cm="1">
        <f t="array" ref="C62">INDEX(Overall,MATCH(A62,Overall!$A$2:A$146,FALSE)+1,MATCH("Total",Overall!A$1:H$1,FALSE))</f>
        <v>0.23818181818181799</v>
      </c>
      <c r="D62" s="1" cm="1">
        <f t="array" ref="D62">INDEX(Findable_Essential,MATCH(A62,tib.FAIR_Findable_Essential__20!A$2:A$145,FALSE)+1,MATCH("Total",tib.FAIR_Findable_Essential__20!$A$1:$Z$1,FALSE))</f>
        <v>0.476444444444444</v>
      </c>
      <c r="E62" s="1" cm="1">
        <f t="array" ref="E62">INDEX(Findable_Support,MATCH(A62,tib.FAIR_Findable_Support__2020!A$2:A$145,FALSE)+1,MATCH("Total",tib.FAIR_Findable_Support__2020!$A$1:$Z$1,FALSE))</f>
        <v>0.174871794871794</v>
      </c>
      <c r="F62" s="1" cm="1">
        <f t="array" ref="F62">INDEX(AIR_Essential,MATCH($A62,tib.FAIR_AIR_Essential__2020121!A$2:A$145,FALSE)+1,MATCH("Total",tib.FAIR_AIR_Essential__2020121!A$1:AA$1,FALSE))</f>
        <v>0.160833333333333</v>
      </c>
      <c r="G62" s="1" cm="1">
        <f t="array" ref="G62">INDEX(AIR_Support,MATCH(A62,tib.FAIR_AIR_Support__20201128!A$2:A$145,FALSE)+1,MATCH("Total",tib.FAIR_AIR_Support__20201128!$A$1:$Z$1,FALSE))</f>
        <v>5.5333333333333297E-2</v>
      </c>
    </row>
    <row r="63" spans="1:7" x14ac:dyDescent="0.3">
      <c r="A63" t="s">
        <v>131</v>
      </c>
      <c r="B63" cm="1">
        <f t="array" ref="B63">INDEX(Overall,MATCH(A63,Overall!$A$2:A$146,FALSE)+1,MATCH("Number of Records",Overall!A$1:H$1,FALSE))</f>
        <v>89</v>
      </c>
      <c r="C63" s="1" cm="1">
        <f t="array" ref="C63">INDEX(Overall,MATCH(A63,Overall!$A$2:A$146,FALSE)+1,MATCH("Total",Overall!A$1:H$1,FALSE))</f>
        <v>0.23697650663942699</v>
      </c>
      <c r="D63" s="1" cm="1">
        <f t="array" ref="D63">INDEX(Findable_Essential,MATCH(A63,tib.FAIR_Findable_Essential__20!A$2:A$145,FALSE)+1,MATCH("Total",tib.FAIR_Findable_Essential__20!$A$1:$Z$1,FALSE))</f>
        <v>0.59850187265917598</v>
      </c>
      <c r="E63" s="1" cm="1">
        <f t="array" ref="E63">INDEX(Findable_Support,MATCH(A63,tib.FAIR_Findable_Support__2020!A$2:A$145,FALSE)+1,MATCH("Total",tib.FAIR_Findable_Support__2020!$A$1:$Z$1,FALSE))</f>
        <v>0.22904062229904901</v>
      </c>
      <c r="F63" s="1" cm="1">
        <f t="array" ref="F63">INDEX(AIR_Essential,MATCH($A63,tib.FAIR_AIR_Essential__2020121!A$2:A$145,FALSE)+1,MATCH("Total",tib.FAIR_AIR_Essential__2020121!A$1:AA$1,FALSE))</f>
        <v>6.7415730337078594E-2</v>
      </c>
      <c r="G63" s="1" cm="1">
        <f t="array" ref="G63">INDEX(AIR_Support,MATCH(A63,tib.FAIR_AIR_Support__20201128!A$2:A$145,FALSE)+1,MATCH("Total",tib.FAIR_AIR_Support__20201128!$A$1:$Z$1,FALSE))</f>
        <v>0</v>
      </c>
    </row>
    <row r="64" spans="1:7" x14ac:dyDescent="0.3">
      <c r="A64" t="s">
        <v>133</v>
      </c>
      <c r="B64" cm="1">
        <f t="array" ref="B64">INDEX(Overall,MATCH(A64,Overall!$A$2:A$146,FALSE)+1,MATCH("Number of Records",Overall!A$1:H$1,FALSE))</f>
        <v>300</v>
      </c>
      <c r="C64" s="1" cm="1">
        <f t="array" ref="C64">INDEX(Overall,MATCH(A64,Overall!$A$2:A$146,FALSE)+1,MATCH("Total",Overall!A$1:H$1,FALSE))</f>
        <v>0.23648484848484799</v>
      </c>
      <c r="D64" s="1" cm="1">
        <f t="array" ref="D64">INDEX(Findable_Essential,MATCH(A64,tib.FAIR_Findable_Essential__20!A$2:A$145,FALSE)+1,MATCH("Total",tib.FAIR_Findable_Essential__20!$A$1:$Z$1,FALSE))</f>
        <v>0.61155555555555496</v>
      </c>
      <c r="E64" s="1" cm="1">
        <f t="array" ref="E64">INDEX(Findable_Support,MATCH(A64,tib.FAIR_Findable_Support__2020!A$2:A$145,FALSE)+1,MATCH("Total",tib.FAIR_Findable_Support__2020!$A$1:$Z$1,FALSE))</f>
        <v>0.20076923076923001</v>
      </c>
      <c r="F64" s="1" cm="1">
        <f t="array" ref="F64">INDEX(AIR_Essential,MATCH($A64,tib.FAIR_AIR_Essential__2020121!A$2:A$145,FALSE)+1,MATCH("Total",tib.FAIR_AIR_Essential__2020121!A$1:AA$1,FALSE))</f>
        <v>6.64583333333333E-2</v>
      </c>
      <c r="G64" s="1" cm="1">
        <f t="array" ref="G64">INDEX(AIR_Support,MATCH(A64,tib.FAIR_AIR_Support__20201128!A$2:A$145,FALSE)+1,MATCH("Total",tib.FAIR_AIR_Support__20201128!$A$1:$Z$1,FALSE))</f>
        <v>8.0000000000000002E-3</v>
      </c>
    </row>
    <row r="65" spans="1:7" x14ac:dyDescent="0.3">
      <c r="A65" t="s">
        <v>135</v>
      </c>
      <c r="B65" cm="1">
        <f t="array" ref="B65">INDEX(Overall,MATCH(A65,Overall!$A$2:A$146,FALSE)+1,MATCH("Number of Records",Overall!A$1:H$1,FALSE))</f>
        <v>300</v>
      </c>
      <c r="C65" s="1" cm="1">
        <f t="array" ref="C65">INDEX(Overall,MATCH(A65,Overall!$A$2:A$146,FALSE)+1,MATCH("Total",Overall!A$1:H$1,FALSE))</f>
        <v>0.236363636363636</v>
      </c>
      <c r="D65" s="1" cm="1">
        <f t="array" ref="D65">INDEX(Findable_Essential,MATCH(A65,tib.FAIR_Findable_Essential__20!A$2:A$145,FALSE)+1,MATCH("Total",tib.FAIR_Findable_Essential__20!$A$1:$Z$1,FALSE))</f>
        <v>0.66666666666666596</v>
      </c>
      <c r="E65" s="1" cm="1">
        <f t="array" ref="E65">INDEX(Findable_Support,MATCH(A65,tib.FAIR_Findable_Support__2020!A$2:A$145,FALSE)+1,MATCH("Total",tib.FAIR_Findable_Support__2020!$A$1:$Z$1,FALSE))</f>
        <v>0.15384615384615299</v>
      </c>
      <c r="F65" s="1" cm="1">
        <f t="array" ref="F65">INDEX(AIR_Essential,MATCH($A65,tib.FAIR_AIR_Essential__2020121!A$2:A$145,FALSE)+1,MATCH("Total",tib.FAIR_AIR_Essential__2020121!A$1:AA$1,FALSE))</f>
        <v>6.25E-2</v>
      </c>
      <c r="G65" s="1" cm="1">
        <f t="array" ref="G65">INDEX(AIR_Support,MATCH(A65,tib.FAIR_AIR_Support__20201128!A$2:A$145,FALSE)+1,MATCH("Total",tib.FAIR_AIR_Support__20201128!$A$1:$Z$1,FALSE))</f>
        <v>0</v>
      </c>
    </row>
    <row r="66" spans="1:7" x14ac:dyDescent="0.3">
      <c r="A66" t="s">
        <v>137</v>
      </c>
      <c r="B66" cm="1">
        <f t="array" ref="B66">INDEX(Overall,MATCH(A66,Overall!$A$2:A$146,FALSE)+1,MATCH("Number of Records",Overall!A$1:H$1,FALSE))</f>
        <v>300</v>
      </c>
      <c r="C66" s="1" cm="1">
        <f t="array" ref="C66">INDEX(Overall,MATCH(A66,Overall!$A$2:A$146,FALSE)+1,MATCH("Total",Overall!A$1:H$1,FALSE))</f>
        <v>0.234666666666666</v>
      </c>
      <c r="D66" s="1" cm="1">
        <f t="array" ref="D66">INDEX(Findable_Essential,MATCH(A66,tib.FAIR_Findable_Essential__20!A$2:A$145,FALSE)+1,MATCH("Total",tib.FAIR_Findable_Essential__20!$A$1:$Z$1,FALSE))</f>
        <v>0.58622222222222198</v>
      </c>
      <c r="E66" s="1" cm="1">
        <f t="array" ref="E66">INDEX(Findable_Support,MATCH(A66,tib.FAIR_Findable_Support__2020!A$2:A$145,FALSE)+1,MATCH("Total",tib.FAIR_Findable_Support__2020!$A$1:$Z$1,FALSE))</f>
        <v>0.22564102564102501</v>
      </c>
      <c r="F66" s="1" cm="1">
        <f t="array" ref="F66">INDEX(AIR_Essential,MATCH($A66,tib.FAIR_AIR_Essential__2020121!A$2:A$145,FALSE)+1,MATCH("Total",tib.FAIR_AIR_Essential__2020121!A$1:AA$1,FALSE))</f>
        <v>7.3749999999999996E-2</v>
      </c>
      <c r="G66" s="1" cm="1">
        <f t="array" ref="G66">INDEX(AIR_Support,MATCH(A66,tib.FAIR_AIR_Support__20201128!A$2:A$145,FALSE)+1,MATCH("Total",tib.FAIR_AIR_Support__20201128!$A$1:$Z$1,FALSE))</f>
        <v>0</v>
      </c>
    </row>
    <row r="67" spans="1:7" x14ac:dyDescent="0.3">
      <c r="A67" t="s">
        <v>139</v>
      </c>
      <c r="B67" cm="1">
        <f t="array" ref="B67">INDEX(Overall,MATCH(A67,Overall!$A$2:A$146,FALSE)+1,MATCH("Number of Records",Overall!A$1:H$1,FALSE))</f>
        <v>6</v>
      </c>
      <c r="C67" s="1" cm="1">
        <f t="array" ref="C67">INDEX(Overall,MATCH(A67,Overall!$A$2:A$146,FALSE)+1,MATCH("Total",Overall!A$1:H$1,FALSE))</f>
        <v>0.233333333333333</v>
      </c>
      <c r="D67" s="1" cm="1">
        <f t="array" ref="D67">INDEX(Findable_Essential,MATCH(A67,tib.FAIR_Findable_Essential__20!A$2:A$145,FALSE)+1,MATCH("Total",tib.FAIR_Findable_Essential__20!$A$1:$Z$1,FALSE))</f>
        <v>0.53333333333333299</v>
      </c>
      <c r="E67" s="1" cm="1">
        <f t="array" ref="E67">INDEX(Findable_Support,MATCH(A67,tib.FAIR_Findable_Support__2020!A$2:A$145,FALSE)+1,MATCH("Total",tib.FAIR_Findable_Support__2020!$A$1:$Z$1,FALSE))</f>
        <v>0.15384615384615299</v>
      </c>
      <c r="F67" s="1" cm="1">
        <f t="array" ref="F67">INDEX(AIR_Essential,MATCH($A67,tib.FAIR_AIR_Essential__2020121!A$2:A$145,FALSE)+1,MATCH("Total",tib.FAIR_AIR_Essential__2020121!A$1:AA$1,FALSE))</f>
        <v>0.17708333333333301</v>
      </c>
      <c r="G67" s="1" cm="1">
        <f t="array" ref="G67">INDEX(AIR_Support,MATCH(A67,tib.FAIR_AIR_Support__20201128!A$2:A$145,FALSE)+1,MATCH("Total",tib.FAIR_AIR_Support__20201128!$A$1:$Z$1,FALSE))</f>
        <v>0</v>
      </c>
    </row>
    <row r="68" spans="1:7" x14ac:dyDescent="0.3">
      <c r="A68" t="s">
        <v>141</v>
      </c>
      <c r="B68" cm="1">
        <f t="array" ref="B68">INDEX(Overall,MATCH(A68,Overall!$A$2:A$146,FALSE)+1,MATCH("Number of Records",Overall!A$1:H$1,FALSE))</f>
        <v>300</v>
      </c>
      <c r="C68" s="1" cm="1">
        <f t="array" ref="C68">INDEX(Overall,MATCH(A68,Overall!$A$2:A$146,FALSE)+1,MATCH("Total",Overall!A$1:H$1,FALSE))</f>
        <v>0.232545454545454</v>
      </c>
      <c r="D68" s="1" cm="1">
        <f t="array" ref="D68">INDEX(Findable_Essential,MATCH(A68,tib.FAIR_Findable_Essential__20!A$2:A$145,FALSE)+1,MATCH("Total",tib.FAIR_Findable_Essential__20!$A$1:$Z$1,FALSE))</f>
        <v>0.54977777777777703</v>
      </c>
      <c r="E68" s="1" cm="1">
        <f t="array" ref="E68">INDEX(Findable_Support,MATCH(A68,tib.FAIR_Findable_Support__2020!A$2:A$145,FALSE)+1,MATCH("Total",tib.FAIR_Findable_Support__2020!$A$1:$Z$1,FALSE))</f>
        <v>0.20948717948717899</v>
      </c>
      <c r="F68" s="1" cm="1">
        <f t="array" ref="F68">INDEX(AIR_Essential,MATCH($A68,tib.FAIR_AIR_Essential__2020121!A$2:A$145,FALSE)+1,MATCH("Total",tib.FAIR_AIR_Essential__2020121!A$1:AA$1,FALSE))</f>
        <v>0.11083333333333301</v>
      </c>
      <c r="G68" s="1" cm="1">
        <f t="array" ref="G68">INDEX(AIR_Support,MATCH(A68,tib.FAIR_AIR_Support__20201128!A$2:A$145,FALSE)+1,MATCH("Total",tib.FAIR_AIR_Support__20201128!$A$1:$Z$1,FALSE))</f>
        <v>4.6666666666666601E-3</v>
      </c>
    </row>
    <row r="69" spans="1:7" x14ac:dyDescent="0.3">
      <c r="A69" t="s">
        <v>143</v>
      </c>
      <c r="B69" cm="1">
        <f t="array" ref="B69">INDEX(Overall,MATCH(A69,Overall!$A$2:A$146,FALSE)+1,MATCH("Number of Records",Overall!A$1:H$1,FALSE))</f>
        <v>300</v>
      </c>
      <c r="C69" s="1" cm="1">
        <f t="array" ref="C69">INDEX(Overall,MATCH(A69,Overall!$A$2:A$146,FALSE)+1,MATCH("Total",Overall!A$1:H$1,FALSE))</f>
        <v>0.23212121212121201</v>
      </c>
      <c r="D69" s="1" cm="1">
        <f t="array" ref="D69">INDEX(Findable_Essential,MATCH(A69,tib.FAIR_Findable_Essential__20!A$2:A$145,FALSE)+1,MATCH("Total",tib.FAIR_Findable_Essential__20!$A$1:$Z$1,FALSE))</f>
        <v>0.57955555555555505</v>
      </c>
      <c r="E69" s="1" cm="1">
        <f t="array" ref="E69">INDEX(Findable_Support,MATCH(A69,tib.FAIR_Findable_Support__2020!A$2:A$145,FALSE)+1,MATCH("Total",tib.FAIR_Findable_Support__2020!$A$1:$Z$1,FALSE))</f>
        <v>0.15230769230769201</v>
      </c>
      <c r="F69" s="1" cm="1">
        <f t="array" ref="F69">INDEX(AIR_Essential,MATCH($A69,tib.FAIR_AIR_Essential__2020121!A$2:A$145,FALSE)+1,MATCH("Total",tib.FAIR_AIR_Essential__2020121!A$1:AA$1,FALSE))</f>
        <v>8.4999999999999895E-2</v>
      </c>
      <c r="G69" s="1" cm="1">
        <f t="array" ref="G69">INDEX(AIR_Support,MATCH(A69,tib.FAIR_AIR_Support__20201128!A$2:A$145,FALSE)+1,MATCH("Total",tib.FAIR_AIR_Support__20201128!$A$1:$Z$1,FALSE))</f>
        <v>3.6666666666666597E-2</v>
      </c>
    </row>
    <row r="70" spans="1:7" x14ac:dyDescent="0.3">
      <c r="A70" t="s">
        <v>145</v>
      </c>
      <c r="B70" cm="1">
        <f t="array" ref="B70">INDEX(Overall,MATCH(A70,Overall!$A$2:A$146,FALSE)+1,MATCH("Number of Records",Overall!A$1:H$1,FALSE))</f>
        <v>148</v>
      </c>
      <c r="C70" s="1" cm="1">
        <f t="array" ref="C70">INDEX(Overall,MATCH(A70,Overall!$A$2:A$146,FALSE)+1,MATCH("Total",Overall!A$1:H$1,FALSE))</f>
        <v>0.231941031941031</v>
      </c>
      <c r="D70" s="1" cm="1">
        <f t="array" ref="D70">INDEX(Findable_Essential,MATCH(A70,tib.FAIR_Findable_Essential__20!A$2:A$145,FALSE)+1,MATCH("Total",tib.FAIR_Findable_Essential__20!$A$1:$Z$1,FALSE))</f>
        <v>0.53333333333333299</v>
      </c>
      <c r="E70" s="1" cm="1">
        <f t="array" ref="E70">INDEX(Findable_Support,MATCH(A70,tib.FAIR_Findable_Support__2020!A$2:A$145,FALSE)+1,MATCH("Total",tib.FAIR_Findable_Support__2020!$A$1:$Z$1,FALSE))</f>
        <v>0.176715176715176</v>
      </c>
      <c r="F70" s="1" cm="1">
        <f t="array" ref="F70">INDEX(AIR_Essential,MATCH($A70,tib.FAIR_AIR_Essential__2020121!A$2:A$145,FALSE)+1,MATCH("Total",tib.FAIR_AIR_Essential__2020121!A$1:AA$1,FALSE))</f>
        <v>0.15371621621621601</v>
      </c>
      <c r="G70" s="1" cm="1">
        <f t="array" ref="G70">INDEX(AIR_Support,MATCH(A70,tib.FAIR_AIR_Support__20201128!A$2:A$145,FALSE)+1,MATCH("Total",tib.FAIR_AIR_Support__20201128!$A$1:$Z$1,FALSE))</f>
        <v>0</v>
      </c>
    </row>
    <row r="71" spans="1:7" x14ac:dyDescent="0.3">
      <c r="A71" t="s">
        <v>147</v>
      </c>
      <c r="B71" cm="1">
        <f t="array" ref="B71">INDEX(Overall,MATCH(A71,Overall!$A$2:A$146,FALSE)+1,MATCH("Number of Records",Overall!A$1:H$1,FALSE))</f>
        <v>245</v>
      </c>
      <c r="C71" s="1" cm="1">
        <f t="array" ref="C71">INDEX(Overall,MATCH(A71,Overall!$A$2:A$146,FALSE)+1,MATCH("Total",Overall!A$1:H$1,FALSE))</f>
        <v>0.226567717996289</v>
      </c>
      <c r="D71" s="1" cm="1">
        <f t="array" ref="D71">INDEX(Findable_Essential,MATCH(A71,tib.FAIR_Findable_Essential__20!A$2:A$145,FALSE)+1,MATCH("Total",tib.FAIR_Findable_Essential__20!$A$1:$Z$1,FALSE))</f>
        <v>0.43619047619047602</v>
      </c>
      <c r="E71" s="1" cm="1">
        <f t="array" ref="E71">INDEX(Findable_Support,MATCH(A71,tib.FAIR_Findable_Support__2020!A$2:A$145,FALSE)+1,MATCH("Total",tib.FAIR_Findable_Support__2020!$A$1:$Z$1,FALSE))</f>
        <v>0.19372056514913599</v>
      </c>
      <c r="F71" s="1" cm="1">
        <f t="array" ref="F71">INDEX(AIR_Essential,MATCH($A71,tib.FAIR_AIR_Essential__2020121!A$2:A$145,FALSE)+1,MATCH("Total",tib.FAIR_AIR_Essential__2020121!A$1:AA$1,FALSE))</f>
        <v>0.13750000000000001</v>
      </c>
      <c r="G71" s="1" cm="1">
        <f t="array" ref="G71">INDEX(AIR_Support,MATCH(A71,tib.FAIR_AIR_Support__20201128!A$2:A$145,FALSE)+1,MATCH("Total",tib.FAIR_AIR_Support__20201128!$A$1:$Z$1,FALSE))</f>
        <v>0.06</v>
      </c>
    </row>
    <row r="72" spans="1:7" x14ac:dyDescent="0.3">
      <c r="A72" t="s">
        <v>149</v>
      </c>
      <c r="B72" cm="1">
        <f t="array" ref="B72">INDEX(Overall,MATCH(A72,Overall!$A$2:A$146,FALSE)+1,MATCH("Number of Records",Overall!A$1:H$1,FALSE))</f>
        <v>300</v>
      </c>
      <c r="C72" s="1" cm="1">
        <f t="array" ref="C72">INDEX(Overall,MATCH(A72,Overall!$A$2:A$146,FALSE)+1,MATCH("Total",Overall!A$1:H$1,FALSE))</f>
        <v>0.225212121212121</v>
      </c>
      <c r="D72" s="1" cm="1">
        <f t="array" ref="D72">INDEX(Findable_Essential,MATCH(A72,tib.FAIR_Findable_Essential__20!A$2:A$145,FALSE)+1,MATCH("Total",tib.FAIR_Findable_Essential__20!$A$1:$Z$1,FALSE))</f>
        <v>0.58244444444444399</v>
      </c>
      <c r="E72" s="1" cm="1">
        <f t="array" ref="E72">INDEX(Findable_Support,MATCH(A72,tib.FAIR_Findable_Support__2020!A$2:A$145,FALSE)+1,MATCH("Total",tib.FAIR_Findable_Support__2020!$A$1:$Z$1,FALSE))</f>
        <v>0.13051282051282001</v>
      </c>
      <c r="F72" s="1" cm="1">
        <f t="array" ref="F72">INDEX(AIR_Essential,MATCH($A72,tib.FAIR_AIR_Essential__2020121!A$2:A$145,FALSE)+1,MATCH("Total",tib.FAIR_AIR_Essential__2020121!A$1:AA$1,FALSE))</f>
        <v>0.122083333333333</v>
      </c>
      <c r="G72" s="1" cm="1">
        <f t="array" ref="G72">INDEX(AIR_Support,MATCH(A72,tib.FAIR_AIR_Support__20201128!A$2:A$145,FALSE)+1,MATCH("Total",tib.FAIR_AIR_Support__20201128!$A$1:$Z$1,FALSE))</f>
        <v>0</v>
      </c>
    </row>
    <row r="73" spans="1:7" x14ac:dyDescent="0.3">
      <c r="A73" t="s">
        <v>151</v>
      </c>
      <c r="B73" cm="1">
        <f t="array" ref="B73">INDEX(Overall,MATCH(A73,Overall!$A$2:A$146,FALSE)+1,MATCH("Number of Records",Overall!A$1:H$1,FALSE))</f>
        <v>44</v>
      </c>
      <c r="C73" s="1" cm="1">
        <f t="array" ref="C73">INDEX(Overall,MATCH(A73,Overall!$A$2:A$146,FALSE)+1,MATCH("Total",Overall!A$1:H$1,FALSE))</f>
        <v>0.22396694214876001</v>
      </c>
      <c r="D73" s="1" cm="1">
        <f t="array" ref="D73">INDEX(Findable_Essential,MATCH(A73,tib.FAIR_Findable_Essential__20!A$2:A$145,FALSE)+1,MATCH("Total",tib.FAIR_Findable_Essential__20!$A$1:$Z$1,FALSE))</f>
        <v>0.53333333333333299</v>
      </c>
      <c r="E73" s="1" cm="1">
        <f t="array" ref="E73">INDEX(Findable_Support,MATCH(A73,tib.FAIR_Findable_Support__2020!A$2:A$145,FALSE)+1,MATCH("Total",tib.FAIR_Findable_Support__2020!$A$1:$Z$1,FALSE))</f>
        <v>0.178321678321678</v>
      </c>
      <c r="F73" s="1" cm="1">
        <f t="array" ref="F73">INDEX(AIR_Essential,MATCH($A73,tib.FAIR_AIR_Essential__2020121!A$2:A$145,FALSE)+1,MATCH("Total",tib.FAIR_AIR_Essential__2020121!A$1:AA$1,FALSE))</f>
        <v>0.125</v>
      </c>
      <c r="G73" s="1" cm="1">
        <f t="array" ref="G73">INDEX(AIR_Support,MATCH(A73,tib.FAIR_AIR_Support__20201128!A$2:A$145,FALSE)+1,MATCH("Total",tib.FAIR_AIR_Support__20201128!$A$1:$Z$1,FALSE))</f>
        <v>0</v>
      </c>
    </row>
    <row r="74" spans="1:7" x14ac:dyDescent="0.3">
      <c r="A74" t="s">
        <v>153</v>
      </c>
      <c r="B74" cm="1">
        <f t="array" ref="B74">INDEX(Overall,MATCH(A74,Overall!$A$2:A$146,FALSE)+1,MATCH("Number of Records",Overall!A$1:H$1,FALSE))</f>
        <v>300</v>
      </c>
      <c r="C74" s="1" cm="1">
        <f t="array" ref="C74">INDEX(Overall,MATCH(A74,Overall!$A$2:A$146,FALSE)+1,MATCH("Total",Overall!A$1:H$1,FALSE))</f>
        <v>0.223030303030303</v>
      </c>
      <c r="D74" s="1" cm="1">
        <f t="array" ref="D74">INDEX(Findable_Essential,MATCH(A74,tib.FAIR_Findable_Essential__20!A$2:A$145,FALSE)+1,MATCH("Total",tib.FAIR_Findable_Essential__20!$A$1:$Z$1,FALSE))</f>
        <v>0.47133333333333299</v>
      </c>
      <c r="E74" s="1" cm="1">
        <f t="array" ref="E74">INDEX(Findable_Support,MATCH(A74,tib.FAIR_Findable_Support__2020!A$2:A$145,FALSE)+1,MATCH("Total",tib.FAIR_Findable_Support__2020!$A$1:$Z$1,FALSE))</f>
        <v>9.0256410256410194E-2</v>
      </c>
      <c r="F74" s="1" cm="1">
        <f t="array" ref="F74">INDEX(AIR_Essential,MATCH($A74,tib.FAIR_AIR_Essential__2020121!A$2:A$145,FALSE)+1,MATCH("Total",tib.FAIR_AIR_Essential__2020121!A$1:AA$1,FALSE))</f>
        <v>0.12687499999999999</v>
      </c>
      <c r="G74" s="1" cm="1">
        <f t="array" ref="G74">INDEX(AIR_Support,MATCH(A74,tib.FAIR_AIR_Support__20201128!A$2:A$145,FALSE)+1,MATCH("Total",tib.FAIR_AIR_Support__20201128!$A$1:$Z$1,FALSE))</f>
        <v>9.9666666666666598E-2</v>
      </c>
    </row>
    <row r="75" spans="1:7" x14ac:dyDescent="0.3">
      <c r="A75" t="s">
        <v>155</v>
      </c>
      <c r="B75" cm="1">
        <f t="array" ref="B75">INDEX(Overall,MATCH(A75,Overall!$A$2:A$146,FALSE)+1,MATCH("Number of Records",Overall!A$1:H$1,FALSE))</f>
        <v>68</v>
      </c>
      <c r="C75" s="1" cm="1">
        <f t="array" ref="C75">INDEX(Overall,MATCH(A75,Overall!$A$2:A$146,FALSE)+1,MATCH("Total",Overall!A$1:H$1,FALSE))</f>
        <v>0.222727272727272</v>
      </c>
      <c r="D75" s="1" cm="1">
        <f t="array" ref="D75">INDEX(Findable_Essential,MATCH(A75,tib.FAIR_Findable_Essential__20!A$2:A$145,FALSE)+1,MATCH("Total",tib.FAIR_Findable_Essential__20!$A$1:$Z$1,FALSE))</f>
        <v>0.46176470588235202</v>
      </c>
      <c r="E75" s="1" cm="1">
        <f t="array" ref="E75">INDEX(Findable_Support,MATCH(A75,tib.FAIR_Findable_Support__2020!A$2:A$145,FALSE)+1,MATCH("Total",tib.FAIR_Findable_Support__2020!$A$1:$Z$1,FALSE))</f>
        <v>0.19683257918552</v>
      </c>
      <c r="F75" s="1" cm="1">
        <f t="array" ref="F75">INDEX(AIR_Essential,MATCH($A75,tib.FAIR_AIR_Essential__2020121!A$2:A$145,FALSE)+1,MATCH("Total",tib.FAIR_AIR_Essential__2020121!A$1:AA$1,FALSE))</f>
        <v>0.16911764705882301</v>
      </c>
      <c r="G75" s="1" cm="1">
        <f t="array" ref="G75">INDEX(AIR_Support,MATCH(A75,tib.FAIR_AIR_Support__20201128!A$2:A$145,FALSE)+1,MATCH("Total",tib.FAIR_AIR_Support__20201128!$A$1:$Z$1,FALSE))</f>
        <v>2.94117647058823E-3</v>
      </c>
    </row>
    <row r="76" spans="1:7" x14ac:dyDescent="0.3">
      <c r="A76" t="s">
        <v>157</v>
      </c>
      <c r="B76" cm="1">
        <f t="array" ref="B76">INDEX(Overall,MATCH(A76,Overall!$A$2:A$146,FALSE)+1,MATCH("Number of Records",Overall!A$1:H$1,FALSE))</f>
        <v>300</v>
      </c>
      <c r="C76" s="1" cm="1">
        <f t="array" ref="C76">INDEX(Overall,MATCH(A76,Overall!$A$2:A$146,FALSE)+1,MATCH("Total",Overall!A$1:H$1,FALSE))</f>
        <v>0.21915151515151499</v>
      </c>
      <c r="D76" s="1" cm="1">
        <f t="array" ref="D76">INDEX(Findable_Essential,MATCH(A76,tib.FAIR_Findable_Essential__20!A$2:A$145,FALSE)+1,MATCH("Total",tib.FAIR_Findable_Essential__20!$A$1:$Z$1,FALSE))</f>
        <v>0.46711111111111098</v>
      </c>
      <c r="E76" s="1" cm="1">
        <f t="array" ref="E76">INDEX(Findable_Support,MATCH(A76,tib.FAIR_Findable_Support__2020!A$2:A$145,FALSE)+1,MATCH("Total",tib.FAIR_Findable_Support__2020!$A$1:$Z$1,FALSE))</f>
        <v>0.12487179487179401</v>
      </c>
      <c r="F76" s="1" cm="1">
        <f t="array" ref="F76">INDEX(AIR_Essential,MATCH($A76,tib.FAIR_AIR_Essential__2020121!A$2:A$145,FALSE)+1,MATCH("Total",tib.FAIR_AIR_Essential__2020121!A$1:AA$1,FALSE))</f>
        <v>0.108125</v>
      </c>
      <c r="G76" s="1" cm="1">
        <f t="array" ref="G76">INDEX(AIR_Support,MATCH(A76,tib.FAIR_AIR_Support__20201128!A$2:A$145,FALSE)+1,MATCH("Total",tib.FAIR_AIR_Support__20201128!$A$1:$Z$1,FALSE))</f>
        <v>8.4666666666666598E-2</v>
      </c>
    </row>
    <row r="77" spans="1:7" x14ac:dyDescent="0.3">
      <c r="A77" t="s">
        <v>159</v>
      </c>
      <c r="B77" cm="1">
        <f t="array" ref="B77">INDEX(Overall,MATCH(A77,Overall!$A$2:A$146,FALSE)+1,MATCH("Number of Records",Overall!A$1:H$1,FALSE))</f>
        <v>300</v>
      </c>
      <c r="C77" s="1" cm="1">
        <f t="array" ref="C77">INDEX(Overall,MATCH(A77,Overall!$A$2:A$146,FALSE)+1,MATCH("Total",Overall!A$1:H$1,FALSE))</f>
        <v>0.21890909090909</v>
      </c>
      <c r="D77" s="1" cm="1">
        <f t="array" ref="D77">INDEX(Findable_Essential,MATCH(A77,tib.FAIR_Findable_Essential__20!A$2:A$145,FALSE)+1,MATCH("Total",tib.FAIR_Findable_Essential__20!$A$1:$Z$1,FALSE))</f>
        <v>0.51911111111111097</v>
      </c>
      <c r="E77" s="1" cm="1">
        <f t="array" ref="E77">INDEX(Findable_Support,MATCH(A77,tib.FAIR_Findable_Support__2020!A$2:A$145,FALSE)+1,MATCH("Total",tib.FAIR_Findable_Support__2020!$A$1:$Z$1,FALSE))</f>
        <v>0.17205128205128201</v>
      </c>
      <c r="F77" s="1" cm="1">
        <f t="array" ref="F77">INDEX(AIR_Essential,MATCH($A77,tib.FAIR_AIR_Essential__2020121!A$2:A$145,FALSE)+1,MATCH("Total",tib.FAIR_AIR_Essential__2020121!A$1:AA$1,FALSE))</f>
        <v>6.5208333333333299E-2</v>
      </c>
      <c r="G77" s="1" cm="1">
        <f t="array" ref="G77">INDEX(AIR_Support,MATCH(A77,tib.FAIR_AIR_Support__20201128!A$2:A$145,FALSE)+1,MATCH("Total",tib.FAIR_AIR_Support__20201128!$A$1:$Z$1,FALSE))</f>
        <v>4.8666666666666601E-2</v>
      </c>
    </row>
    <row r="78" spans="1:7" x14ac:dyDescent="0.3">
      <c r="A78" t="s">
        <v>161</v>
      </c>
      <c r="B78" cm="1">
        <f t="array" ref="B78">INDEX(Overall,MATCH(A78,Overall!$A$2:A$146,FALSE)+1,MATCH("Number of Records",Overall!A$1:H$1,FALSE))</f>
        <v>300</v>
      </c>
      <c r="C78" s="1" cm="1">
        <f t="array" ref="C78">INDEX(Overall,MATCH(A78,Overall!$A$2:A$146,FALSE)+1,MATCH("Total",Overall!A$1:H$1,FALSE))</f>
        <v>0.21860606060606</v>
      </c>
      <c r="D78" s="1" cm="1">
        <f t="array" ref="D78">INDEX(Findable_Essential,MATCH(A78,tib.FAIR_Findable_Essential__20!A$2:A$145,FALSE)+1,MATCH("Total",tib.FAIR_Findable_Essential__20!$A$1:$Z$1,FALSE))</f>
        <v>0.40333333333333299</v>
      </c>
      <c r="E78" s="1" cm="1">
        <f t="array" ref="E78">INDEX(Findable_Support,MATCH(A78,tib.FAIR_Findable_Support__2020!A$2:A$145,FALSE)+1,MATCH("Total",tib.FAIR_Findable_Support__2020!$A$1:$Z$1,FALSE))</f>
        <v>0.15358974358974301</v>
      </c>
      <c r="F78" s="1" cm="1">
        <f t="array" ref="F78">INDEX(AIR_Essential,MATCH($A78,tib.FAIR_AIR_Essential__2020121!A$2:A$145,FALSE)+1,MATCH("Total",tib.FAIR_AIR_Essential__2020121!A$1:AA$1,FALSE))</f>
        <v>0.126041666666666</v>
      </c>
      <c r="G78" s="1" cm="1">
        <f t="array" ref="G78">INDEX(AIR_Support,MATCH(A78,tib.FAIR_AIR_Support__20201128!A$2:A$145,FALSE)+1,MATCH("Total",tib.FAIR_AIR_Support__20201128!$A$1:$Z$1,FALSE))</f>
        <v>9.8000000000000004E-2</v>
      </c>
    </row>
    <row r="79" spans="1:7" x14ac:dyDescent="0.3">
      <c r="A79" t="s">
        <v>163</v>
      </c>
      <c r="B79" cm="1">
        <f t="array" ref="B79">INDEX(Overall,MATCH(A79,Overall!$A$2:A$146,FALSE)+1,MATCH("Number of Records",Overall!A$1:H$1,FALSE))</f>
        <v>14</v>
      </c>
      <c r="C79" s="1" cm="1">
        <f t="array" ref="C79">INDEX(Overall,MATCH(A79,Overall!$A$2:A$146,FALSE)+1,MATCH("Total",Overall!A$1:H$1,FALSE))</f>
        <v>0.218181818181818</v>
      </c>
      <c r="D79" s="1" cm="1">
        <f t="array" ref="D79">INDEX(Findable_Essential,MATCH(A79,tib.FAIR_Findable_Essential__20!A$2:A$145,FALSE)+1,MATCH("Total",tib.FAIR_Findable_Essential__20!$A$1:$Z$1,FALSE))</f>
        <v>0.55714285714285705</v>
      </c>
      <c r="E79" s="1" cm="1">
        <f t="array" ref="E79">INDEX(Findable_Support,MATCH(A79,tib.FAIR_Findable_Support__2020!A$2:A$145,FALSE)+1,MATCH("Total",tib.FAIR_Findable_Support__2020!$A$1:$Z$1,FALSE))</f>
        <v>0.12637362637362601</v>
      </c>
      <c r="F79" s="1" cm="1">
        <f t="array" ref="F79">INDEX(AIR_Essential,MATCH($A79,tib.FAIR_AIR_Essential__2020121!A$2:A$145,FALSE)+1,MATCH("Total",tib.FAIR_AIR_Essential__2020121!A$1:AA$1,FALSE))</f>
        <v>9.8214285714285698E-2</v>
      </c>
      <c r="G79" s="1" cm="1">
        <f t="array" ref="G79">INDEX(AIR_Support,MATCH(A79,tib.FAIR_AIR_Support__20201128!A$2:A$145,FALSE)+1,MATCH("Total",tib.FAIR_AIR_Support__20201128!$A$1:$Z$1,FALSE))</f>
        <v>2.1428571428571401E-2</v>
      </c>
    </row>
    <row r="80" spans="1:7" x14ac:dyDescent="0.3">
      <c r="A80" t="s">
        <v>165</v>
      </c>
      <c r="B80" cm="1">
        <f t="array" ref="B80">INDEX(Overall,MATCH(A80,Overall!$A$2:A$146,FALSE)+1,MATCH("Number of Records",Overall!A$1:H$1,FALSE))</f>
        <v>99</v>
      </c>
      <c r="C80" s="1" cm="1">
        <f t="array" ref="C80">INDEX(Overall,MATCH(A80,Overall!$A$2:A$146,FALSE)+1,MATCH("Total",Overall!A$1:H$1,FALSE))</f>
        <v>0.217814508723599</v>
      </c>
      <c r="D80" s="1" cm="1">
        <f t="array" ref="D80">INDEX(Findable_Essential,MATCH(A80,tib.FAIR_Findable_Essential__20!A$2:A$145,FALSE)+1,MATCH("Total",tib.FAIR_Findable_Essential__20!$A$1:$Z$1,FALSE))</f>
        <v>0.50639730639730596</v>
      </c>
      <c r="E80" s="1" cm="1">
        <f t="array" ref="E80">INDEX(Findable_Support,MATCH(A80,tib.FAIR_Findable_Support__2020!A$2:A$145,FALSE)+1,MATCH("Total",tib.FAIR_Findable_Support__2020!$A$1:$Z$1,FALSE))</f>
        <v>0.142968142968142</v>
      </c>
      <c r="F80" s="1" cm="1">
        <f t="array" ref="F80">INDEX(AIR_Essential,MATCH($A80,tib.FAIR_AIR_Essential__2020121!A$2:A$145,FALSE)+1,MATCH("Total",tib.FAIR_AIR_Essential__2020121!A$1:AA$1,FALSE))</f>
        <v>0.125</v>
      </c>
      <c r="G80" s="1" cm="1">
        <f t="array" ref="G80">INDEX(AIR_Support,MATCH(A80,tib.FAIR_AIR_Support__20201128!A$2:A$145,FALSE)+1,MATCH("Total",tib.FAIR_AIR_Support__20201128!$A$1:$Z$1,FALSE))</f>
        <v>2.6262626262626199E-2</v>
      </c>
    </row>
    <row r="81" spans="1:7" x14ac:dyDescent="0.3">
      <c r="A81" t="s">
        <v>167</v>
      </c>
      <c r="B81" cm="1">
        <f t="array" ref="B81">INDEX(Overall,MATCH(A81,Overall!$A$2:A$146,FALSE)+1,MATCH("Number of Records",Overall!A$1:H$1,FALSE))</f>
        <v>31</v>
      </c>
      <c r="C81" s="1" cm="1">
        <f t="array" ref="C81">INDEX(Overall,MATCH(A81,Overall!$A$2:A$146,FALSE)+1,MATCH("Total",Overall!A$1:H$1,FALSE))</f>
        <v>0.217595307917888</v>
      </c>
      <c r="D81" s="1" cm="1">
        <f t="array" ref="D81">INDEX(Findable_Essential,MATCH(A81,tib.FAIR_Findable_Essential__20!A$2:A$145,FALSE)+1,MATCH("Total",tib.FAIR_Findable_Essential__20!$A$1:$Z$1,FALSE))</f>
        <v>0.50967741935483801</v>
      </c>
      <c r="E81" s="1" cm="1">
        <f t="array" ref="E81">INDEX(Findable_Support,MATCH(A81,tib.FAIR_Findable_Support__2020!A$2:A$145,FALSE)+1,MATCH("Total",tib.FAIR_Findable_Support__2020!$A$1:$Z$1,FALSE))</f>
        <v>0.158808933002481</v>
      </c>
      <c r="F81" s="1" cm="1">
        <f t="array" ref="F81">INDEX(AIR_Essential,MATCH($A81,tib.FAIR_AIR_Essential__2020121!A$2:A$145,FALSE)+1,MATCH("Total",tib.FAIR_AIR_Essential__2020121!A$1:AA$1,FALSE))</f>
        <v>0.100806451612903</v>
      </c>
      <c r="G81" s="1" cm="1">
        <f t="array" ref="G81">INDEX(AIR_Support,MATCH(A81,tib.FAIR_AIR_Support__20201128!A$2:A$145,FALSE)+1,MATCH("Total",tib.FAIR_AIR_Support__20201128!$A$1:$Z$1,FALSE))</f>
        <v>3.2258064516128997E-2</v>
      </c>
    </row>
    <row r="82" spans="1:7" x14ac:dyDescent="0.3">
      <c r="A82" t="s">
        <v>169</v>
      </c>
      <c r="B82" cm="1">
        <f t="array" ref="B82">INDEX(Overall,MATCH(A82,Overall!$A$2:A$146,FALSE)+1,MATCH("Number of Records",Overall!A$1:H$1,FALSE))</f>
        <v>300</v>
      </c>
      <c r="C82" s="1" cm="1">
        <f t="array" ref="C82">INDEX(Overall,MATCH(A82,Overall!$A$2:A$146,FALSE)+1,MATCH("Total",Overall!A$1:H$1,FALSE))</f>
        <v>0.216787878787878</v>
      </c>
      <c r="D82" s="1" cm="1">
        <f t="array" ref="D82">INDEX(Findable_Essential,MATCH(A82,tib.FAIR_Findable_Essential__20!A$2:A$145,FALSE)+1,MATCH("Total",tib.FAIR_Findable_Essential__20!$A$1:$Z$1,FALSE))</f>
        <v>0.46244444444444399</v>
      </c>
      <c r="E82" s="1" cm="1">
        <f t="array" ref="E82">INDEX(Findable_Support,MATCH(A82,tib.FAIR_Findable_Support__2020!A$2:A$145,FALSE)+1,MATCH("Total",tib.FAIR_Findable_Support__2020!$A$1:$Z$1,FALSE))</f>
        <v>0.15487179487179401</v>
      </c>
      <c r="F82" s="1" cm="1">
        <f t="array" ref="F82">INDEX(AIR_Essential,MATCH($A82,tib.FAIR_AIR_Essential__2020121!A$2:A$145,FALSE)+1,MATCH("Total",tib.FAIR_AIR_Essential__2020121!A$1:AA$1,FALSE))</f>
        <v>6.4583333333333298E-2</v>
      </c>
      <c r="G82" s="1" cm="1">
        <f t="array" ref="G82">INDEX(AIR_Support,MATCH(A82,tib.FAIR_AIR_Support__20201128!A$2:A$145,FALSE)+1,MATCH("Total",tib.FAIR_AIR_Support__20201128!$A$1:$Z$1,FALSE))</f>
        <v>9.7000000000000003E-2</v>
      </c>
    </row>
    <row r="83" spans="1:7" x14ac:dyDescent="0.3">
      <c r="A83" t="s">
        <v>171</v>
      </c>
      <c r="B83" cm="1">
        <f t="array" ref="B83">INDEX(Overall,MATCH(A83,Overall!$A$2:A$146,FALSE)+1,MATCH("Number of Records",Overall!A$1:H$1,FALSE))</f>
        <v>300</v>
      </c>
      <c r="C83" s="1" cm="1">
        <f t="array" ref="C83">INDEX(Overall,MATCH(A83,Overall!$A$2:A$146,FALSE)+1,MATCH("Total",Overall!A$1:H$1,FALSE))</f>
        <v>0.21672727272727199</v>
      </c>
      <c r="D83" s="1" cm="1">
        <f t="array" ref="D83">INDEX(Findable_Essential,MATCH(A83,tib.FAIR_Findable_Essential__20!A$2:A$145,FALSE)+1,MATCH("Total",tib.FAIR_Findable_Essential__20!$A$1:$Z$1,FALSE))</f>
        <v>0.53622222222222204</v>
      </c>
      <c r="E83" s="1" cm="1">
        <f t="array" ref="E83">INDEX(Findable_Support,MATCH(A83,tib.FAIR_Findable_Support__2020!A$2:A$145,FALSE)+1,MATCH("Total",tib.FAIR_Findable_Support__2020!$A$1:$Z$1,FALSE))</f>
        <v>0.168461538461538</v>
      </c>
      <c r="F83" s="1" cm="1">
        <f t="array" ref="F83">INDEX(AIR_Essential,MATCH($A83,tib.FAIR_AIR_Essential__2020121!A$2:A$145,FALSE)+1,MATCH("Total",tib.FAIR_AIR_Essential__2020121!A$1:AA$1,FALSE))</f>
        <v>7.6666666666666605E-2</v>
      </c>
      <c r="G83" s="1" cm="1">
        <f t="array" ref="G83">INDEX(AIR_Support,MATCH(A83,tib.FAIR_AIR_Support__20201128!A$2:A$145,FALSE)+1,MATCH("Total",tib.FAIR_AIR_Support__20201128!$A$1:$Z$1,FALSE))</f>
        <v>2.3E-2</v>
      </c>
    </row>
    <row r="84" spans="1:7" x14ac:dyDescent="0.3">
      <c r="A84" t="s">
        <v>173</v>
      </c>
      <c r="B84" cm="1">
        <f t="array" ref="B84">INDEX(Overall,MATCH(A84,Overall!$A$2:A$146,FALSE)+1,MATCH("Number of Records",Overall!A$1:H$1,FALSE))</f>
        <v>300</v>
      </c>
      <c r="C84" s="1" cm="1">
        <f t="array" ref="C84">INDEX(Overall,MATCH(A84,Overall!$A$2:A$146,FALSE)+1,MATCH("Total",Overall!A$1:H$1,FALSE))</f>
        <v>0.21624242424242399</v>
      </c>
      <c r="D84" s="1" cm="1">
        <f t="array" ref="D84">INDEX(Findable_Essential,MATCH(A84,tib.FAIR_Findable_Essential__20!A$2:A$145,FALSE)+1,MATCH("Total",tib.FAIR_Findable_Essential__20!$A$1:$Z$1,FALSE))</f>
        <v>0.39977777777777701</v>
      </c>
      <c r="E84" s="1" cm="1">
        <f t="array" ref="E84">INDEX(Findable_Support,MATCH(A84,tib.FAIR_Findable_Support__2020!A$2:A$145,FALSE)+1,MATCH("Total",tib.FAIR_Findable_Support__2020!$A$1:$Z$1,FALSE))</f>
        <v>0.15205128205128199</v>
      </c>
      <c r="F84" s="1" cm="1">
        <f t="array" ref="F84">INDEX(AIR_Essential,MATCH($A84,tib.FAIR_AIR_Essential__2020121!A$2:A$145,FALSE)+1,MATCH("Total",tib.FAIR_AIR_Essential__2020121!A$1:AA$1,FALSE))</f>
        <v>0.1225</v>
      </c>
      <c r="G84" s="1" cm="1">
        <f t="array" ref="G84">INDEX(AIR_Support,MATCH(A84,tib.FAIR_AIR_Support__20201128!A$2:A$145,FALSE)+1,MATCH("Total",tib.FAIR_AIR_Support__20201128!$A$1:$Z$1,FALSE))</f>
        <v>9.8000000000000004E-2</v>
      </c>
    </row>
    <row r="85" spans="1:7" x14ac:dyDescent="0.3">
      <c r="A85" t="s">
        <v>177</v>
      </c>
      <c r="B85" cm="1">
        <f t="array" ref="B85">INDEX(Overall,MATCH(A85,Overall!$A$2:A$146,FALSE)+1,MATCH("Number of Records",Overall!A$1:H$1,FALSE))</f>
        <v>300</v>
      </c>
      <c r="C85" s="1" cm="1">
        <f t="array" ref="C85">INDEX(Overall,MATCH(A85,Overall!$A$2:A$146,FALSE)+1,MATCH("Total",Overall!A$1:H$1,FALSE))</f>
        <v>0.21521212121212099</v>
      </c>
      <c r="D85" s="1" cm="1">
        <f t="array" ref="D85">INDEX(Findable_Essential,MATCH(A85,tib.FAIR_Findable_Essential__20!A$2:A$145,FALSE)+1,MATCH("Total",tib.FAIR_Findable_Essential__20!$A$1:$Z$1,FALSE))</f>
        <v>0.42399999999999999</v>
      </c>
      <c r="E85" s="1" cm="1">
        <f t="array" ref="E85">INDEX(Findable_Support,MATCH(A85,tib.FAIR_Findable_Support__2020!A$2:A$145,FALSE)+1,MATCH("Total",tib.FAIR_Findable_Support__2020!$A$1:$Z$1,FALSE))</f>
        <v>0.17820512820512799</v>
      </c>
      <c r="F85" s="1" cm="1">
        <f t="array" ref="F85">INDEX(AIR_Essential,MATCH($A85,tib.FAIR_AIR_Essential__2020121!A$2:A$145,FALSE)+1,MATCH("Total",tib.FAIR_AIR_Essential__2020121!A$1:AA$1,FALSE))</f>
        <v>0.14979166666666599</v>
      </c>
      <c r="G85" s="1" cm="1">
        <f t="array" ref="G85">INDEX(AIR_Support,MATCH(A85,tib.FAIR_AIR_Support__20201128!A$2:A$145,FALSE)+1,MATCH("Total",tib.FAIR_AIR_Support__20201128!$A$1:$Z$1,FALSE))</f>
        <v>3.8333333333333303E-2</v>
      </c>
    </row>
    <row r="86" spans="1:7" x14ac:dyDescent="0.3">
      <c r="A86" t="s">
        <v>175</v>
      </c>
      <c r="B86" cm="1">
        <f t="array" ref="B86">INDEX(Overall,MATCH(A86,Overall!$A$2:A$146,FALSE)+1,MATCH("Number of Records",Overall!A$1:H$1,FALSE))</f>
        <v>300</v>
      </c>
      <c r="C86" s="1" cm="1">
        <f t="array" ref="C86">INDEX(Overall,MATCH(A86,Overall!$A$2:A$146,FALSE)+1,MATCH("Total",Overall!A$1:H$1,FALSE))</f>
        <v>0.21521212121212099</v>
      </c>
      <c r="D86" s="1" cm="1">
        <f t="array" ref="D86">INDEX(Findable_Essential,MATCH(A86,tib.FAIR_Findable_Essential__20!A$2:A$145,FALSE)+1,MATCH("Total",tib.FAIR_Findable_Essential__20!$A$1:$Z$1,FALSE))</f>
        <v>0.432</v>
      </c>
      <c r="E86" s="1" cm="1">
        <f t="array" ref="E86">INDEX(Findable_Support,MATCH(A86,tib.FAIR_Findable_Support__2020!A$2:A$145,FALSE)+1,MATCH("Total",tib.FAIR_Findable_Support__2020!$A$1:$Z$1,FALSE))</f>
        <v>0.26717948717948697</v>
      </c>
      <c r="F86" s="1" cm="1">
        <f t="array" ref="F86">INDEX(AIR_Essential,MATCH($A86,tib.FAIR_AIR_Essential__2020121!A$2:A$145,FALSE)+1,MATCH("Total",tib.FAIR_AIR_Essential__2020121!A$1:AA$1,FALSE))</f>
        <v>0.11562499999999901</v>
      </c>
      <c r="G86" s="1" cm="1">
        <f t="array" ref="G86">INDEX(AIR_Support,MATCH(A86,tib.FAIR_AIR_Support__20201128!A$2:A$145,FALSE)+1,MATCH("Total",tib.FAIR_AIR_Support__20201128!$A$1:$Z$1,FALSE))</f>
        <v>1.6666666666666601E-3</v>
      </c>
    </row>
    <row r="87" spans="1:7" x14ac:dyDescent="0.3">
      <c r="A87" t="s">
        <v>179</v>
      </c>
      <c r="B87" cm="1">
        <f t="array" ref="B87">INDEX(Overall,MATCH(A87,Overall!$A$2:A$146,FALSE)+1,MATCH("Number of Records",Overall!A$1:H$1,FALSE))</f>
        <v>268</v>
      </c>
      <c r="C87" s="1" cm="1">
        <f t="array" ref="C87">INDEX(Overall,MATCH(A87,Overall!$A$2:A$146,FALSE)+1,MATCH("Total",Overall!A$1:H$1,FALSE))</f>
        <v>0.21275440976933499</v>
      </c>
      <c r="D87" s="1" cm="1">
        <f t="array" ref="D87">INDEX(Findable_Essential,MATCH(A87,tib.FAIR_Findable_Essential__20!A$2:A$145,FALSE)+1,MATCH("Total",tib.FAIR_Findable_Essential__20!$A$1:$Z$1,FALSE))</f>
        <v>0.58407960199004905</v>
      </c>
      <c r="E87" s="1" cm="1">
        <f t="array" ref="E87">INDEX(Findable_Support,MATCH(A87,tib.FAIR_Findable_Support__2020!A$2:A$145,FALSE)+1,MATCH("Total",tib.FAIR_Findable_Support__2020!$A$1:$Z$1,FALSE))</f>
        <v>0.14925373134328301</v>
      </c>
      <c r="F87" s="1" cm="1">
        <f t="array" ref="F87">INDEX(AIR_Essential,MATCH($A87,tib.FAIR_AIR_Essential__2020121!A$2:A$145,FALSE)+1,MATCH("Total",tib.FAIR_AIR_Essential__2020121!A$1:AA$1,FALSE))</f>
        <v>6.25E-2</v>
      </c>
      <c r="G87" s="1" cm="1">
        <f t="array" ref="G87">INDEX(AIR_Support,MATCH(A87,tib.FAIR_AIR_Support__20201128!A$2:A$145,FALSE)+1,MATCH("Total",tib.FAIR_AIR_Support__20201128!$A$1:$Z$1,FALSE))</f>
        <v>0</v>
      </c>
    </row>
    <row r="88" spans="1:7" x14ac:dyDescent="0.3">
      <c r="A88" t="s">
        <v>181</v>
      </c>
      <c r="B88" cm="1">
        <f t="array" ref="B88">INDEX(Overall,MATCH(A88,Overall!$A$2:A$146,FALSE)+1,MATCH("Number of Records",Overall!A$1:H$1,FALSE))</f>
        <v>300</v>
      </c>
      <c r="C88" s="1" cm="1">
        <f t="array" ref="C88">INDEX(Overall,MATCH(A88,Overall!$A$2:A$146,FALSE)+1,MATCH("Total",Overall!A$1:H$1,FALSE))</f>
        <v>0.212666666666666</v>
      </c>
      <c r="D88" s="1" cm="1">
        <f t="array" ref="D88">INDEX(Findable_Essential,MATCH(A88,tib.FAIR_Findable_Essential__20!A$2:A$145,FALSE)+1,MATCH("Total",tib.FAIR_Findable_Essential__20!$A$1:$Z$1,FALSE))</f>
        <v>0.50733333333333297</v>
      </c>
      <c r="E88" s="1" cm="1">
        <f t="array" ref="E88">INDEX(Findable_Support,MATCH(A88,tib.FAIR_Findable_Support__2020!A$2:A$145,FALSE)+1,MATCH("Total",tib.FAIR_Findable_Support__2020!$A$1:$Z$1,FALSE))</f>
        <v>0.16871794871794801</v>
      </c>
      <c r="F88" s="1" cm="1">
        <f t="array" ref="F88">INDEX(AIR_Essential,MATCH($A88,tib.FAIR_AIR_Essential__2020121!A$2:A$145,FALSE)+1,MATCH("Total",tib.FAIR_AIR_Essential__2020121!A$1:AA$1,FALSE))</f>
        <v>0.118333333333333</v>
      </c>
      <c r="G88" s="1" cm="1">
        <f t="array" ref="G88">INDEX(AIR_Support,MATCH(A88,tib.FAIR_AIR_Support__20201128!A$2:A$145,FALSE)+1,MATCH("Total",tib.FAIR_AIR_Support__20201128!$A$1:$Z$1,FALSE))</f>
        <v>0</v>
      </c>
    </row>
    <row r="89" spans="1:7" x14ac:dyDescent="0.3">
      <c r="A89" t="s">
        <v>183</v>
      </c>
      <c r="B89" cm="1">
        <f t="array" ref="B89">INDEX(Overall,MATCH(A89,Overall!$A$2:A$146,FALSE)+1,MATCH("Number of Records",Overall!A$1:H$1,FALSE))</f>
        <v>300</v>
      </c>
      <c r="C89" s="1" cm="1">
        <f t="array" ref="C89">INDEX(Overall,MATCH(A89,Overall!$A$2:A$146,FALSE)+1,MATCH("Total",Overall!A$1:H$1,FALSE))</f>
        <v>0.21084848484848401</v>
      </c>
      <c r="D89" s="1" cm="1">
        <f t="array" ref="D89">INDEX(Findable_Essential,MATCH(A89,tib.FAIR_Findable_Essential__20!A$2:A$145,FALSE)+1,MATCH("Total",tib.FAIR_Findable_Essential__20!$A$1:$Z$1,FALSE))</f>
        <v>0.55200000000000005</v>
      </c>
      <c r="E89" s="1" cm="1">
        <f t="array" ref="E89">INDEX(Findable_Support,MATCH(A89,tib.FAIR_Findable_Support__2020!A$2:A$145,FALSE)+1,MATCH("Total",tib.FAIR_Findable_Support__2020!$A$1:$Z$1,FALSE))</f>
        <v>4.4871794871794803E-2</v>
      </c>
      <c r="F89" s="1" cm="1">
        <f t="array" ref="F89">INDEX(AIR_Essential,MATCH($A89,tib.FAIR_AIR_Essential__2020121!A$2:A$145,FALSE)+1,MATCH("Total",tib.FAIR_AIR_Essential__2020121!A$1:AA$1,FALSE))</f>
        <v>0.14687500000000001</v>
      </c>
      <c r="G89" s="1" cm="1">
        <f t="array" ref="G89">INDEX(AIR_Support,MATCH(A89,tib.FAIR_AIR_Support__20201128!A$2:A$145,FALSE)+1,MATCH("Total",tib.FAIR_AIR_Support__20201128!$A$1:$Z$1,FALSE))</f>
        <v>2.7E-2</v>
      </c>
    </row>
    <row r="90" spans="1:7" x14ac:dyDescent="0.3">
      <c r="A90" t="s">
        <v>185</v>
      </c>
      <c r="B90" cm="1">
        <f t="array" ref="B90">INDEX(Overall,MATCH(A90,Overall!$A$2:A$146,FALSE)+1,MATCH("Number of Records",Overall!A$1:H$1,FALSE))</f>
        <v>300</v>
      </c>
      <c r="C90" s="1" cm="1">
        <f t="array" ref="C90">INDEX(Overall,MATCH(A90,Overall!$A$2:A$146,FALSE)+1,MATCH("Total",Overall!A$1:H$1,FALSE))</f>
        <v>0.20915151515151501</v>
      </c>
      <c r="D90" s="1" cm="1">
        <f t="array" ref="D90">INDEX(Findable_Essential,MATCH(A90,tib.FAIR_Findable_Essential__20!A$2:A$145,FALSE)+1,MATCH("Total",tib.FAIR_Findable_Essential__20!$A$1:$Z$1,FALSE))</f>
        <v>0.48733333333333301</v>
      </c>
      <c r="E90" s="1" cm="1">
        <f t="array" ref="E90">INDEX(Findable_Support,MATCH(A90,tib.FAIR_Findable_Support__2020!A$2:A$145,FALSE)+1,MATCH("Total",tib.FAIR_Findable_Support__2020!$A$1:$Z$1,FALSE))</f>
        <v>0.174871794871794</v>
      </c>
      <c r="F90" s="1" cm="1">
        <f t="array" ref="F90">INDEX(AIR_Essential,MATCH($A90,tib.FAIR_AIR_Essential__2020121!A$2:A$145,FALSE)+1,MATCH("Total",tib.FAIR_AIR_Essential__2020121!A$1:AA$1,FALSE))</f>
        <v>0.116666666666666</v>
      </c>
      <c r="G90" s="1" cm="1">
        <f t="array" ref="G90">INDEX(AIR_Support,MATCH(A90,tib.FAIR_AIR_Support__20201128!A$2:A$145,FALSE)+1,MATCH("Total",tib.FAIR_AIR_Support__20201128!$A$1:$Z$1,FALSE))</f>
        <v>2.6666666666666601E-3</v>
      </c>
    </row>
    <row r="91" spans="1:7" x14ac:dyDescent="0.3">
      <c r="A91" t="s">
        <v>187</v>
      </c>
      <c r="B91" cm="1">
        <f t="array" ref="B91">INDEX(Overall,MATCH(A91,Overall!$A$2:A$146,FALSE)+1,MATCH("Number of Records",Overall!A$1:H$1,FALSE))</f>
        <v>300</v>
      </c>
      <c r="C91" s="1" cm="1">
        <f t="array" ref="C91">INDEX(Overall,MATCH(A91,Overall!$A$2:A$146,FALSE)+1,MATCH("Total",Overall!A$1:H$1,FALSE))</f>
        <v>0.20872727272727201</v>
      </c>
      <c r="D91" s="1" cm="1">
        <f t="array" ref="D91">INDEX(Findable_Essential,MATCH(A91,tib.FAIR_Findable_Essential__20!A$2:A$145,FALSE)+1,MATCH("Total",tib.FAIR_Findable_Essential__20!$A$1:$Z$1,FALSE))</f>
        <v>0.41688888888888798</v>
      </c>
      <c r="E91" s="1" cm="1">
        <f t="array" ref="E91">INDEX(Findable_Support,MATCH(A91,tib.FAIR_Findable_Support__2020!A$2:A$145,FALSE)+1,MATCH("Total",tib.FAIR_Findable_Support__2020!$A$1:$Z$1,FALSE))</f>
        <v>0.124358974358974</v>
      </c>
      <c r="F91" s="1" cm="1">
        <f t="array" ref="F91">INDEX(AIR_Essential,MATCH($A91,tib.FAIR_AIR_Essential__2020121!A$2:A$145,FALSE)+1,MATCH("Total",tib.FAIR_AIR_Essential__2020121!A$1:AA$1,FALSE))</f>
        <v>0.13979166666666601</v>
      </c>
      <c r="G91" s="1" cm="1">
        <f t="array" ref="G91">INDEX(AIR_Support,MATCH(A91,tib.FAIR_AIR_Support__20201128!A$2:A$145,FALSE)+1,MATCH("Total",tib.FAIR_AIR_Support__20201128!$A$1:$Z$1,FALSE))</f>
        <v>6.8666666666666598E-2</v>
      </c>
    </row>
    <row r="92" spans="1:7" x14ac:dyDescent="0.3">
      <c r="A92" t="s">
        <v>189</v>
      </c>
      <c r="B92" cm="1">
        <f t="array" ref="B92">INDEX(Overall,MATCH(A92,Overall!$A$2:A$146,FALSE)+1,MATCH("Number of Records",Overall!A$1:H$1,FALSE))</f>
        <v>300</v>
      </c>
      <c r="C92" s="1" cm="1">
        <f t="array" ref="C92">INDEX(Overall,MATCH(A92,Overall!$A$2:A$146,FALSE)+1,MATCH("Total",Overall!A$1:H$1,FALSE))</f>
        <v>0.208484848484848</v>
      </c>
      <c r="D92" s="1" cm="1">
        <f t="array" ref="D92">INDEX(Findable_Essential,MATCH(A92,tib.FAIR_Findable_Essential__20!A$2:A$145,FALSE)+1,MATCH("Total",tib.FAIR_Findable_Essential__20!$A$1:$Z$1,FALSE))</f>
        <v>0.50222222222222201</v>
      </c>
      <c r="E92" s="1" cm="1">
        <f t="array" ref="E92">INDEX(Findable_Support,MATCH(A92,tib.FAIR_Findable_Support__2020!A$2:A$145,FALSE)+1,MATCH("Total",tib.FAIR_Findable_Support__2020!$A$1:$Z$1,FALSE))</f>
        <v>0.219487179487179</v>
      </c>
      <c r="F92" s="1" cm="1">
        <f t="array" ref="F92">INDEX(AIR_Essential,MATCH($A92,tib.FAIR_AIR_Essential__2020121!A$2:A$145,FALSE)+1,MATCH("Total",tib.FAIR_AIR_Essential__2020121!A$1:AA$1,FALSE))</f>
        <v>6.4166666666666594E-2</v>
      </c>
      <c r="G92" s="1" cm="1">
        <f t="array" ref="G92">INDEX(AIR_Support,MATCH(A92,tib.FAIR_AIR_Support__20201128!A$2:A$145,FALSE)+1,MATCH("Total",tib.FAIR_AIR_Support__20201128!$A$1:$Z$1,FALSE))</f>
        <v>2.6666666666666601E-3</v>
      </c>
    </row>
    <row r="93" spans="1:7" x14ac:dyDescent="0.3">
      <c r="A93" t="s">
        <v>191</v>
      </c>
      <c r="B93" cm="1">
        <f t="array" ref="B93">INDEX(Overall,MATCH(A93,Overall!$A$2:A$146,FALSE)+1,MATCH("Number of Records",Overall!A$1:H$1,FALSE))</f>
        <v>129</v>
      </c>
      <c r="C93" s="1" cm="1">
        <f t="array" ref="C93">INDEX(Overall,MATCH(A93,Overall!$A$2:A$146,FALSE)+1,MATCH("Total",Overall!A$1:H$1,FALSE))</f>
        <v>0.20704721634954101</v>
      </c>
      <c r="D93" s="1" cm="1">
        <f t="array" ref="D93">INDEX(Findable_Essential,MATCH(A93,tib.FAIR_Findable_Essential__20!A$2:A$145,FALSE)+1,MATCH("Total",tib.FAIR_Findable_Essential__20!$A$1:$Z$1,FALSE))</f>
        <v>0.52919896640826802</v>
      </c>
      <c r="E93" s="1" cm="1">
        <f t="array" ref="E93">INDEX(Findable_Support,MATCH(A93,tib.FAIR_Findable_Support__2020!A$2:A$145,FALSE)+1,MATCH("Total",tib.FAIR_Findable_Support__2020!$A$1:$Z$1,FALSE))</f>
        <v>0.12999403697078099</v>
      </c>
      <c r="F93" s="1" cm="1">
        <f t="array" ref="F93">INDEX(AIR_Essential,MATCH($A93,tib.FAIR_AIR_Essential__2020121!A$2:A$145,FALSE)+1,MATCH("Total",tib.FAIR_AIR_Essential__2020121!A$1:AA$1,FALSE))</f>
        <v>6.9282945736434107E-2</v>
      </c>
      <c r="G93" s="1" cm="1">
        <f t="array" ref="G93">INDEX(AIR_Support,MATCH(A93,tib.FAIR_AIR_Support__20201128!A$2:A$145,FALSE)+1,MATCH("Total",tib.FAIR_AIR_Support__20201128!$A$1:$Z$1,FALSE))</f>
        <v>3.25581395348837E-2</v>
      </c>
    </row>
    <row r="94" spans="1:7" x14ac:dyDescent="0.3">
      <c r="A94" t="s">
        <v>193</v>
      </c>
      <c r="B94" cm="1">
        <f t="array" ref="B94">INDEX(Overall,MATCH(A94,Overall!$A$2:A$146,FALSE)+1,MATCH("Number of Records",Overall!A$1:H$1,FALSE))</f>
        <v>300</v>
      </c>
      <c r="C94" s="1" cm="1">
        <f t="array" ref="C94">INDEX(Overall,MATCH(A94,Overall!$A$2:A$146,FALSE)+1,MATCH("Total",Overall!A$1:H$1,FALSE))</f>
        <v>0.20624242424242401</v>
      </c>
      <c r="D94" s="1" cm="1">
        <f t="array" ref="D94">INDEX(Findable_Essential,MATCH(A94,tib.FAIR_Findable_Essential__20!A$2:A$145,FALSE)+1,MATCH("Total",tib.FAIR_Findable_Essential__20!$A$1:$Z$1,FALSE))</f>
        <v>0.41599999999999998</v>
      </c>
      <c r="E94" s="1" cm="1">
        <f t="array" ref="E94">INDEX(Findable_Support,MATCH(A94,tib.FAIR_Findable_Support__2020!A$2:A$145,FALSE)+1,MATCH("Total",tib.FAIR_Findable_Support__2020!$A$1:$Z$1,FALSE))</f>
        <v>0.13948717948717901</v>
      </c>
      <c r="F94" s="1" cm="1">
        <f t="array" ref="F94">INDEX(AIR_Essential,MATCH($A94,tib.FAIR_AIR_Essential__2020121!A$2:A$145,FALSE)+1,MATCH("Total",tib.FAIR_AIR_Essential__2020121!A$1:AA$1,FALSE))</f>
        <v>0.205625</v>
      </c>
      <c r="G94" s="1" cm="1">
        <f t="array" ref="G94">INDEX(AIR_Support,MATCH(A94,tib.FAIR_AIR_Support__20201128!A$2:A$145,FALSE)+1,MATCH("Total",tib.FAIR_AIR_Support__20201128!$A$1:$Z$1,FALSE))</f>
        <v>0</v>
      </c>
    </row>
    <row r="95" spans="1:7" x14ac:dyDescent="0.3">
      <c r="A95" t="s">
        <v>195</v>
      </c>
      <c r="B95" cm="1">
        <f t="array" ref="B95">INDEX(Overall,MATCH(A95,Overall!$A$2:A$146,FALSE)+1,MATCH("Number of Records",Overall!A$1:H$1,FALSE))</f>
        <v>6</v>
      </c>
      <c r="C95" s="1" cm="1">
        <f t="array" ref="C95">INDEX(Overall,MATCH(A95,Overall!$A$2:A$146,FALSE)+1,MATCH("Total",Overall!A$1:H$1,FALSE))</f>
        <v>0.20303030303030301</v>
      </c>
      <c r="D95" s="1" cm="1">
        <f t="array" ref="D95">INDEX(Findable_Essential,MATCH(A95,tib.FAIR_Findable_Essential__20!A$2:A$145,FALSE)+1,MATCH("Total",tib.FAIR_Findable_Essential__20!$A$1:$Z$1,FALSE))</f>
        <v>0.53333333333333299</v>
      </c>
      <c r="E95" s="1" cm="1">
        <f t="array" ref="E95">INDEX(Findable_Support,MATCH(A95,tib.FAIR_Findable_Support__2020!A$2:A$145,FALSE)+1,MATCH("Total",tib.FAIR_Findable_Support__2020!$A$1:$Z$1,FALSE))</f>
        <v>0.141025641025641</v>
      </c>
      <c r="F95" s="1" cm="1">
        <f t="array" ref="F95">INDEX(AIR_Essential,MATCH($A95,tib.FAIR_AIR_Essential__2020121!A$2:A$145,FALSE)+1,MATCH("Total",tib.FAIR_AIR_Essential__2020121!A$1:AA$1,FALSE))</f>
        <v>8.3333333333333301E-2</v>
      </c>
      <c r="G95" s="1" cm="1">
        <f t="array" ref="G95">INDEX(AIR_Support,MATCH(A95,tib.FAIR_AIR_Support__20201128!A$2:A$145,FALSE)+1,MATCH("Total",tib.FAIR_AIR_Support__20201128!$A$1:$Z$1,FALSE))</f>
        <v>0</v>
      </c>
    </row>
    <row r="96" spans="1:7" x14ac:dyDescent="0.3">
      <c r="A96" t="s">
        <v>197</v>
      </c>
      <c r="B96" cm="1">
        <f t="array" ref="B96">INDEX(Overall,MATCH(A96,Overall!$A$2:A$146,FALSE)+1,MATCH("Number of Records",Overall!A$1:H$1,FALSE))</f>
        <v>300</v>
      </c>
      <c r="C96" s="1" cm="1">
        <f t="array" ref="C96">INDEX(Overall,MATCH(A96,Overall!$A$2:A$146,FALSE)+1,MATCH("Total",Overall!A$1:H$1,FALSE))</f>
        <v>0.20187878787878699</v>
      </c>
      <c r="D96" s="1" cm="1">
        <f t="array" ref="D96">INDEX(Findable_Essential,MATCH(A96,tib.FAIR_Findable_Essential__20!A$2:A$145,FALSE)+1,MATCH("Total",tib.FAIR_Findable_Essential__20!$A$1:$Z$1,FALSE))</f>
        <v>0.40688888888888802</v>
      </c>
      <c r="E96" s="1" cm="1">
        <f t="array" ref="E96">INDEX(Findable_Support,MATCH(A96,tib.FAIR_Findable_Support__2020!A$2:A$145,FALSE)+1,MATCH("Total",tib.FAIR_Findable_Support__2020!$A$1:$Z$1,FALSE))</f>
        <v>0.26820512820512799</v>
      </c>
      <c r="F96" s="1" cm="1">
        <f t="array" ref="F96">INDEX(AIR_Essential,MATCH($A96,tib.FAIR_AIR_Essential__2020121!A$2:A$145,FALSE)+1,MATCH("Total",tib.FAIR_AIR_Essential__2020121!A$1:AA$1,FALSE))</f>
        <v>6.8750000000000006E-2</v>
      </c>
      <c r="G96" s="1" cm="1">
        <f t="array" ref="G96">INDEX(AIR_Support,MATCH(A96,tib.FAIR_AIR_Support__20201128!A$2:A$145,FALSE)+1,MATCH("Total",tib.FAIR_AIR_Support__20201128!$A$1:$Z$1,FALSE))</f>
        <v>2.0666666666666601E-2</v>
      </c>
    </row>
    <row r="97" spans="1:7" x14ac:dyDescent="0.3">
      <c r="A97" t="s">
        <v>199</v>
      </c>
      <c r="B97" cm="1">
        <f t="array" ref="B97">INDEX(Overall,MATCH(A97,Overall!$A$2:A$146,FALSE)+1,MATCH("Number of Records",Overall!A$1:H$1,FALSE))</f>
        <v>300</v>
      </c>
      <c r="C97" s="1" cm="1">
        <f t="array" ref="C97">INDEX(Overall,MATCH(A97,Overall!$A$2:A$146,FALSE)+1,MATCH("Total",Overall!A$1:H$1,FALSE))</f>
        <v>0.199939393939393</v>
      </c>
      <c r="D97" s="1" cm="1">
        <f t="array" ref="D97">INDEX(Findable_Essential,MATCH(A97,tib.FAIR_Findable_Essential__20!A$2:A$145,FALSE)+1,MATCH("Total",tib.FAIR_Findable_Essential__20!$A$1:$Z$1,FALSE))</f>
        <v>0.47777777777777702</v>
      </c>
      <c r="E97" s="1" cm="1">
        <f t="array" ref="E97">INDEX(Findable_Support,MATCH(A97,tib.FAIR_Findable_Support__2020!A$2:A$145,FALSE)+1,MATCH("Total",tib.FAIR_Findable_Support__2020!$A$1:$Z$1,FALSE))</f>
        <v>0.21769230769230699</v>
      </c>
      <c r="F97" s="1" cm="1">
        <f t="array" ref="F97">INDEX(AIR_Essential,MATCH($A97,tib.FAIR_AIR_Essential__2020121!A$2:A$145,FALSE)+1,MATCH("Total",tib.FAIR_AIR_Essential__2020121!A$1:AA$1,FALSE))</f>
        <v>6.25E-2</v>
      </c>
      <c r="G97" s="1" cm="1">
        <f t="array" ref="G97">INDEX(AIR_Support,MATCH(A97,tib.FAIR_AIR_Support__20201128!A$2:A$145,FALSE)+1,MATCH("Total",tib.FAIR_AIR_Support__20201128!$A$1:$Z$1,FALSE))</f>
        <v>0</v>
      </c>
    </row>
    <row r="98" spans="1:7" x14ac:dyDescent="0.3">
      <c r="A98" t="s">
        <v>201</v>
      </c>
      <c r="B98" cm="1">
        <f t="array" ref="B98">INDEX(Overall,MATCH(A98,Overall!$A$2:A$146,FALSE)+1,MATCH("Number of Records",Overall!A$1:H$1,FALSE))</f>
        <v>179</v>
      </c>
      <c r="C98" s="1" cm="1">
        <f t="array" ref="C98">INDEX(Overall,MATCH(A98,Overall!$A$2:A$146,FALSE)+1,MATCH("Total",Overall!A$1:H$1,FALSE))</f>
        <v>0.19796851193499199</v>
      </c>
      <c r="D98" s="1" cm="1">
        <f t="array" ref="D98">INDEX(Findable_Essential,MATCH(A98,tib.FAIR_Findable_Essential__20!A$2:A$145,FALSE)+1,MATCH("Total",tib.FAIR_Findable_Essential__20!$A$1:$Z$1,FALSE))</f>
        <v>0.47560521415270002</v>
      </c>
      <c r="E98" s="1" cm="1">
        <f t="array" ref="E98">INDEX(Findable_Support,MATCH(A98,tib.FAIR_Findable_Support__2020!A$2:A$145,FALSE)+1,MATCH("Total",tib.FAIR_Findable_Support__2020!$A$1:$Z$1,FALSE))</f>
        <v>0.12634293081220399</v>
      </c>
      <c r="F98" s="1" cm="1">
        <f t="array" ref="F98">INDEX(AIR_Essential,MATCH($A98,tib.FAIR_AIR_Essential__2020121!A$2:A$145,FALSE)+1,MATCH("Total",tib.FAIR_AIR_Essential__2020121!A$1:AA$1,FALSE))</f>
        <v>0.131983240223463</v>
      </c>
      <c r="G98" s="1" cm="1">
        <f t="array" ref="G98">INDEX(AIR_Support,MATCH(A98,tib.FAIR_AIR_Support__20201128!A$2:A$145,FALSE)+1,MATCH("Total",tib.FAIR_AIR_Support__20201128!$A$1:$Z$1,FALSE))</f>
        <v>0</v>
      </c>
    </row>
    <row r="99" spans="1:7" x14ac:dyDescent="0.3">
      <c r="A99" t="s">
        <v>203</v>
      </c>
      <c r="B99" cm="1">
        <f t="array" ref="B99">INDEX(Overall,MATCH(A99,Overall!$A$2:A$146,FALSE)+1,MATCH("Number of Records",Overall!A$1:H$1,FALSE))</f>
        <v>77</v>
      </c>
      <c r="C99" s="1" cm="1">
        <f t="array" ref="C99">INDEX(Overall,MATCH(A99,Overall!$A$2:A$146,FALSE)+1,MATCH("Total",Overall!A$1:H$1,FALSE))</f>
        <v>0.19763872491145201</v>
      </c>
      <c r="D99" s="1" cm="1">
        <f t="array" ref="D99">INDEX(Findable_Essential,MATCH(A99,tib.FAIR_Findable_Essential__20!A$2:A$145,FALSE)+1,MATCH("Total",tib.FAIR_Findable_Essential__20!$A$1:$Z$1,FALSE))</f>
        <v>0.46580086580086499</v>
      </c>
      <c r="E99" s="1" cm="1">
        <f t="array" ref="E99">INDEX(Findable_Support,MATCH(A99,tib.FAIR_Findable_Support__2020!A$2:A$145,FALSE)+1,MATCH("Total",tib.FAIR_Findable_Support__2020!$A$1:$Z$1,FALSE))</f>
        <v>0.144855144855144</v>
      </c>
      <c r="F99" s="1" cm="1">
        <f t="array" ref="F99">INDEX(AIR_Essential,MATCH($A99,tib.FAIR_AIR_Essential__2020121!A$2:A$145,FALSE)+1,MATCH("Total",tib.FAIR_AIR_Essential__2020121!A$1:AA$1,FALSE))</f>
        <v>0.125</v>
      </c>
      <c r="G99" s="1" cm="1">
        <f t="array" ref="G99">INDEX(AIR_Support,MATCH(A99,tib.FAIR_AIR_Support__20201128!A$2:A$145,FALSE)+1,MATCH("Total",tib.FAIR_AIR_Support__20201128!$A$1:$Z$1,FALSE))</f>
        <v>0</v>
      </c>
    </row>
    <row r="100" spans="1:7" x14ac:dyDescent="0.3">
      <c r="A100" t="s">
        <v>205</v>
      </c>
      <c r="B100" cm="1">
        <f t="array" ref="B100">INDEX(Overall,MATCH(A100,Overall!$A$2:A$146,FALSE)+1,MATCH("Number of Records",Overall!A$1:H$1,FALSE))</f>
        <v>300</v>
      </c>
      <c r="C100" s="1" cm="1">
        <f t="array" ref="C100">INDEX(Overall,MATCH(A100,Overall!$A$2:A$146,FALSE)+1,MATCH("Total",Overall!A$1:H$1,FALSE))</f>
        <v>0.19739393939393901</v>
      </c>
      <c r="D100" s="1" cm="1">
        <f t="array" ref="D100">INDEX(Findable_Essential,MATCH(A100,tib.FAIR_Findable_Essential__20!A$2:A$145,FALSE)+1,MATCH("Total",tib.FAIR_Findable_Essential__20!$A$1:$Z$1,FALSE))</f>
        <v>0.45044444444444398</v>
      </c>
      <c r="E100" s="1" cm="1">
        <f t="array" ref="E100">INDEX(Findable_Support,MATCH(A100,tib.FAIR_Findable_Support__2020!A$2:A$145,FALSE)+1,MATCH("Total",tib.FAIR_Findable_Support__2020!$A$1:$Z$1,FALSE))</f>
        <v>0.14589743589743501</v>
      </c>
      <c r="F100" s="1" cm="1">
        <f t="array" ref="F100">INDEX(AIR_Essential,MATCH($A100,tib.FAIR_AIR_Essential__2020121!A$2:A$145,FALSE)+1,MATCH("Total",tib.FAIR_AIR_Essential__2020121!A$1:AA$1,FALSE))</f>
        <v>0.13520833333333299</v>
      </c>
      <c r="G100" s="1" cm="1">
        <f t="array" ref="G100">INDEX(AIR_Support,MATCH(A100,tib.FAIR_AIR_Support__20201128!A$2:A$145,FALSE)+1,MATCH("Total",tib.FAIR_AIR_Support__20201128!$A$1:$Z$1,FALSE))</f>
        <v>2E-3</v>
      </c>
    </row>
    <row r="101" spans="1:7" x14ac:dyDescent="0.3">
      <c r="A101" t="s">
        <v>207</v>
      </c>
      <c r="B101" cm="1">
        <f t="array" ref="B101">INDEX(Overall,MATCH(A101,Overall!$A$2:A$146,FALSE)+1,MATCH("Number of Records",Overall!A$1:H$1,FALSE))</f>
        <v>300</v>
      </c>
      <c r="C101" s="1" cm="1">
        <f t="array" ref="C101">INDEX(Overall,MATCH(A101,Overall!$A$2:A$146,FALSE)+1,MATCH("Total",Overall!A$1:H$1,FALSE))</f>
        <v>0.19715151515151499</v>
      </c>
      <c r="D101" s="1" cm="1">
        <f t="array" ref="D101">INDEX(Findable_Essential,MATCH(A101,tib.FAIR_Findable_Essential__20!A$2:A$145,FALSE)+1,MATCH("Total",tib.FAIR_Findable_Essential__20!$A$1:$Z$1,FALSE))</f>
        <v>0.46666666666666601</v>
      </c>
      <c r="E101" s="1" cm="1">
        <f t="array" ref="E101">INDEX(Findable_Support,MATCH(A101,tib.FAIR_Findable_Support__2020!A$2:A$145,FALSE)+1,MATCH("Total",tib.FAIR_Findable_Support__2020!$A$1:$Z$1,FALSE))</f>
        <v>0.174871794871794</v>
      </c>
      <c r="F101" s="1" cm="1">
        <f t="array" ref="F101">INDEX(AIR_Essential,MATCH($A101,tib.FAIR_AIR_Essential__2020121!A$2:A$145,FALSE)+1,MATCH("Total",tib.FAIR_AIR_Essential__2020121!A$1:AA$1,FALSE))</f>
        <v>8.9374999999999996E-2</v>
      </c>
      <c r="G101" s="1" cm="1">
        <f t="array" ref="G101">INDEX(AIR_Support,MATCH(A101,tib.FAIR_AIR_Support__20201128!A$2:A$145,FALSE)+1,MATCH("Total",tib.FAIR_AIR_Support__20201128!$A$1:$Z$1,FALSE))</f>
        <v>7.0000000000000001E-3</v>
      </c>
    </row>
    <row r="102" spans="1:7" x14ac:dyDescent="0.3">
      <c r="A102" t="s">
        <v>209</v>
      </c>
      <c r="B102" cm="1">
        <f t="array" ref="B102">INDEX(Overall,MATCH(A102,Overall!$A$2:A$146,FALSE)+1,MATCH("Number of Records",Overall!A$1:H$1,FALSE))</f>
        <v>300</v>
      </c>
      <c r="C102" s="1" cm="1">
        <f t="array" ref="C102">INDEX(Overall,MATCH(A102,Overall!$A$2:A$146,FALSE)+1,MATCH("Total",Overall!A$1:H$1,FALSE))</f>
        <v>0.19496969696969599</v>
      </c>
      <c r="D102" s="1" cm="1">
        <f t="array" ref="D102">INDEX(Findable_Essential,MATCH(A102,tib.FAIR_Findable_Essential__20!A$2:A$145,FALSE)+1,MATCH("Total",tib.FAIR_Findable_Essential__20!$A$1:$Z$1,FALSE))</f>
        <v>0.47622222222222199</v>
      </c>
      <c r="E102" s="1" cm="1">
        <f t="array" ref="E102">INDEX(Findable_Support,MATCH(A102,tib.FAIR_Findable_Support__2020!A$2:A$145,FALSE)+1,MATCH("Total",tib.FAIR_Findable_Support__2020!$A$1:$Z$1,FALSE))</f>
        <v>0.193846153846153</v>
      </c>
      <c r="F102" s="1" cm="1">
        <f t="array" ref="F102">INDEX(AIR_Essential,MATCH($A102,tib.FAIR_AIR_Essential__2020121!A$2:A$145,FALSE)+1,MATCH("Total",tib.FAIR_AIR_Essential__2020121!A$1:AA$1,FALSE))</f>
        <v>6.5416666666666595E-2</v>
      </c>
      <c r="G102" s="1" cm="1">
        <f t="array" ref="G102">INDEX(AIR_Support,MATCH(A102,tib.FAIR_AIR_Support__20201128!A$2:A$145,FALSE)+1,MATCH("Total",tib.FAIR_AIR_Support__20201128!$A$1:$Z$1,FALSE))</f>
        <v>6.6666666666666599E-4</v>
      </c>
    </row>
    <row r="103" spans="1:7" x14ac:dyDescent="0.3">
      <c r="A103" t="s">
        <v>211</v>
      </c>
      <c r="B103" cm="1">
        <f t="array" ref="B103">INDEX(Overall,MATCH(A103,Overall!$A$2:A$146,FALSE)+1,MATCH("Number of Records",Overall!A$1:H$1,FALSE))</f>
        <v>191</v>
      </c>
      <c r="C103" s="1" cm="1">
        <f t="array" ref="C103">INDEX(Overall,MATCH(A103,Overall!$A$2:A$146,FALSE)+1,MATCH("Total",Overall!A$1:H$1,FALSE))</f>
        <v>0.19419324131366</v>
      </c>
      <c r="D103" s="1" cm="1">
        <f t="array" ref="D103">INDEX(Findable_Essential,MATCH(A103,tib.FAIR_Findable_Essential__20!A$2:A$145,FALSE)+1,MATCH("Total",tib.FAIR_Findable_Essential__20!$A$1:$Z$1,FALSE))</f>
        <v>0.452006980802792</v>
      </c>
      <c r="E103" s="1" cm="1">
        <f t="array" ref="E103">INDEX(Findable_Support,MATCH(A103,tib.FAIR_Findable_Support__2020!A$2:A$145,FALSE)+1,MATCH("Total",tib.FAIR_Findable_Support__2020!$A$1:$Z$1,FALSE))</f>
        <v>0.15424889246878701</v>
      </c>
      <c r="F103" s="1" cm="1">
        <f t="array" ref="F103">INDEX(AIR_Essential,MATCH($A103,tib.FAIR_AIR_Essential__2020121!A$2:A$145,FALSE)+1,MATCH("Total",tib.FAIR_AIR_Essential__2020121!A$1:AA$1,FALSE))</f>
        <v>0.116492146596858</v>
      </c>
      <c r="G103" s="1" cm="1">
        <f t="array" ref="G103">INDEX(AIR_Support,MATCH(A103,tib.FAIR_AIR_Support__20201128!A$2:A$145,FALSE)+1,MATCH("Total",tib.FAIR_AIR_Support__20201128!$A$1:$Z$1,FALSE))</f>
        <v>1.5706806282722501E-3</v>
      </c>
    </row>
    <row r="104" spans="1:7" x14ac:dyDescent="0.3">
      <c r="A104" t="s">
        <v>213</v>
      </c>
      <c r="B104" cm="1">
        <f t="array" ref="B104">INDEX(Overall,MATCH(A104,Overall!$A$2:A$146,FALSE)+1,MATCH("Number of Records",Overall!A$1:H$1,FALSE))</f>
        <v>300</v>
      </c>
      <c r="C104" s="1" cm="1">
        <f t="array" ref="C104">INDEX(Overall,MATCH(A104,Overall!$A$2:A$146,FALSE)+1,MATCH("Total",Overall!A$1:H$1,FALSE))</f>
        <v>0.19290909090909</v>
      </c>
      <c r="D104" s="1" cm="1">
        <f t="array" ref="D104">INDEX(Findable_Essential,MATCH(A104,tib.FAIR_Findable_Essential__20!A$2:A$145,FALSE)+1,MATCH("Total",tib.FAIR_Findable_Essential__20!$A$1:$Z$1,FALSE))</f>
        <v>0.41199999999999998</v>
      </c>
      <c r="E104" s="1" cm="1">
        <f t="array" ref="E104">INDEX(Findable_Support,MATCH(A104,tib.FAIR_Findable_Support__2020!A$2:A$145,FALSE)+1,MATCH("Total",tib.FAIR_Findable_Support__2020!$A$1:$Z$1,FALSE))</f>
        <v>0.12615384615384601</v>
      </c>
      <c r="F104" s="1" cm="1">
        <f t="array" ref="F104">INDEX(AIR_Essential,MATCH($A104,tib.FAIR_AIR_Essential__2020121!A$2:A$145,FALSE)+1,MATCH("Total",tib.FAIR_AIR_Essential__2020121!A$1:AA$1,FALSE))</f>
        <v>0.174374999999999</v>
      </c>
      <c r="G104" s="1" cm="1">
        <f t="array" ref="G104">INDEX(AIR_Support,MATCH(A104,tib.FAIR_AIR_Support__20201128!A$2:A$145,FALSE)+1,MATCH("Total",tib.FAIR_AIR_Support__20201128!$A$1:$Z$1,FALSE))</f>
        <v>0</v>
      </c>
    </row>
    <row r="105" spans="1:7" x14ac:dyDescent="0.3">
      <c r="A105" t="s">
        <v>215</v>
      </c>
      <c r="B105" cm="1">
        <f t="array" ref="B105">INDEX(Overall,MATCH(A105,Overall!$A$2:A$146,FALSE)+1,MATCH("Number of Records",Overall!A$1:H$1,FALSE))</f>
        <v>10</v>
      </c>
      <c r="C105" s="1" cm="1">
        <f t="array" ref="C105">INDEX(Overall,MATCH(A105,Overall!$A$2:A$146,FALSE)+1,MATCH("Total",Overall!A$1:H$1,FALSE))</f>
        <v>0.192727272727272</v>
      </c>
      <c r="D105" s="1" cm="1">
        <f t="array" ref="D105">INDEX(Findable_Essential,MATCH(A105,tib.FAIR_Findable_Essential__20!A$2:A$145,FALSE)+1,MATCH("Total",tib.FAIR_Findable_Essential__20!$A$1:$Z$1,FALSE))</f>
        <v>0.46</v>
      </c>
      <c r="E105" s="1" cm="1">
        <f t="array" ref="E105">INDEX(Findable_Support,MATCH(A105,tib.FAIR_Findable_Support__2020!A$2:A$145,FALSE)+1,MATCH("Total",tib.FAIR_Findable_Support__2020!$A$1:$Z$1,FALSE))</f>
        <v>0.146153846153846</v>
      </c>
      <c r="F105" s="1" cm="1">
        <f t="array" ref="F105">INDEX(AIR_Essential,MATCH($A105,tib.FAIR_AIR_Essential__2020121!A$2:A$145,FALSE)+1,MATCH("Total",tib.FAIR_AIR_Essential__2020121!A$1:AA$1,FALSE))</f>
        <v>0.1</v>
      </c>
      <c r="G105" s="1" cm="1">
        <f t="array" ref="G105">INDEX(AIR_Support,MATCH(A105,tib.FAIR_AIR_Support__20201128!A$2:A$145,FALSE)+1,MATCH("Total",tib.FAIR_AIR_Support__20201128!$A$1:$Z$1,FALSE))</f>
        <v>0.01</v>
      </c>
    </row>
    <row r="106" spans="1:7" x14ac:dyDescent="0.3">
      <c r="A106" t="s">
        <v>217</v>
      </c>
      <c r="B106" cm="1">
        <f t="array" ref="B106">INDEX(Overall,MATCH(A106,Overall!$A$2:A$146,FALSE)+1,MATCH("Number of Records",Overall!A$1:H$1,FALSE))</f>
        <v>268</v>
      </c>
      <c r="C106" s="1" cm="1">
        <f t="array" ref="C106">INDEX(Overall,MATCH(A106,Overall!$A$2:A$146,FALSE)+1,MATCH("Total",Overall!A$1:H$1,FALSE))</f>
        <v>0.191519674355495</v>
      </c>
      <c r="D106" s="1" cm="1">
        <f t="array" ref="D106">INDEX(Findable_Essential,MATCH(A106,tib.FAIR_Findable_Essential__20!A$2:A$145,FALSE)+1,MATCH("Total",tib.FAIR_Findable_Essential__20!$A$1:$Z$1,FALSE))</f>
        <v>0.43557213930348199</v>
      </c>
      <c r="E106" s="1" cm="1">
        <f t="array" ref="E106">INDEX(Findable_Support,MATCH(A106,tib.FAIR_Findable_Support__2020!A$2:A$145,FALSE)+1,MATCH("Total",tib.FAIR_Findable_Support__2020!$A$1:$Z$1,FALSE))</f>
        <v>0.144948335246842</v>
      </c>
      <c r="F106" s="1" cm="1">
        <f t="array" ref="F106">INDEX(AIR_Essential,MATCH($A106,tib.FAIR_AIR_Essential__2020121!A$2:A$145,FALSE)+1,MATCH("Total",tib.FAIR_AIR_Essential__2020121!A$1:AA$1,FALSE))</f>
        <v>0.13222947761194001</v>
      </c>
      <c r="G106" s="1" cm="1">
        <f t="array" ref="G106">INDEX(AIR_Support,MATCH(A106,tib.FAIR_AIR_Support__20201128!A$2:A$145,FALSE)+1,MATCH("Total",tib.FAIR_AIR_Support__20201128!$A$1:$Z$1,FALSE))</f>
        <v>0</v>
      </c>
    </row>
    <row r="107" spans="1:7" x14ac:dyDescent="0.3">
      <c r="A107" t="s">
        <v>219</v>
      </c>
      <c r="B107" cm="1">
        <f t="array" ref="B107">INDEX(Overall,MATCH(A107,Overall!$A$2:A$146,FALSE)+1,MATCH("Number of Records",Overall!A$1:H$1,FALSE))</f>
        <v>300</v>
      </c>
      <c r="C107" s="1" cm="1">
        <f t="array" ref="C107">INDEX(Overall,MATCH(A107,Overall!$A$2:A$146,FALSE)+1,MATCH("Total",Overall!A$1:H$1,FALSE))</f>
        <v>0.19006060606060601</v>
      </c>
      <c r="D107" s="1" cm="1">
        <f t="array" ref="D107">INDEX(Findable_Essential,MATCH(A107,tib.FAIR_Findable_Essential__20!A$2:A$145,FALSE)+1,MATCH("Total",tib.FAIR_Findable_Essential__20!$A$1:$Z$1,FALSE))</f>
        <v>0.49866666666666598</v>
      </c>
      <c r="E107" s="1" cm="1">
        <f t="array" ref="E107">INDEX(Findable_Support,MATCH(A107,tib.FAIR_Findable_Support__2020!A$2:A$145,FALSE)+1,MATCH("Total",tib.FAIR_Findable_Support__2020!$A$1:$Z$1,FALSE))</f>
        <v>0.151794871794871</v>
      </c>
      <c r="F107" s="1" cm="1">
        <f t="array" ref="F107">INDEX(AIR_Essential,MATCH($A107,tib.FAIR_AIR_Essential__2020121!A$2:A$145,FALSE)+1,MATCH("Total",tib.FAIR_AIR_Essential__2020121!A$1:AA$1,FALSE))</f>
        <v>6.25E-2</v>
      </c>
      <c r="G107" s="1" cm="1">
        <f t="array" ref="G107">INDEX(AIR_Support,MATCH(A107,tib.FAIR_AIR_Support__20201128!A$2:A$145,FALSE)+1,MATCH("Total",tib.FAIR_AIR_Support__20201128!$A$1:$Z$1,FALSE))</f>
        <v>0</v>
      </c>
    </row>
    <row r="108" spans="1:7" x14ac:dyDescent="0.3">
      <c r="A108" t="s">
        <v>221</v>
      </c>
      <c r="B108" cm="1">
        <f t="array" ref="B108">INDEX(Overall,MATCH(A108,Overall!$A$2:A$146,FALSE)+1,MATCH("Number of Records",Overall!A$1:H$1,FALSE))</f>
        <v>112</v>
      </c>
      <c r="C108" s="1" cm="1">
        <f t="array" ref="C108">INDEX(Overall,MATCH(A108,Overall!$A$2:A$146,FALSE)+1,MATCH("Total",Overall!A$1:H$1,FALSE))</f>
        <v>0.189123376623376</v>
      </c>
      <c r="D108" s="1" cm="1">
        <f t="array" ref="D108">INDEX(Findable_Essential,MATCH(A108,tib.FAIR_Findable_Essential__20!A$2:A$145,FALSE)+1,MATCH("Total",tib.FAIR_Findable_Essential__20!$A$1:$Z$1,FALSE))</f>
        <v>0.42678571428571399</v>
      </c>
      <c r="E108" s="1" cm="1">
        <f t="array" ref="E108">INDEX(Findable_Support,MATCH(A108,tib.FAIR_Findable_Support__2020!A$2:A$145,FALSE)+1,MATCH("Total",tib.FAIR_Findable_Support__2020!$A$1:$Z$1,FALSE))</f>
        <v>7.69230769230769E-2</v>
      </c>
      <c r="F108" s="1" cm="1">
        <f t="array" ref="F108">INDEX(AIR_Essential,MATCH($A108,tib.FAIR_AIR_Essential__2020121!A$2:A$145,FALSE)+1,MATCH("Total",tib.FAIR_AIR_Essential__2020121!A$1:AA$1,FALSE))</f>
        <v>0.1875</v>
      </c>
      <c r="G108" s="1" cm="1">
        <f t="array" ref="G108">INDEX(AIR_Support,MATCH(A108,tib.FAIR_AIR_Support__20201128!A$2:A$145,FALSE)+1,MATCH("Total",tib.FAIR_AIR_Support__20201128!$A$1:$Z$1,FALSE))</f>
        <v>0</v>
      </c>
    </row>
    <row r="109" spans="1:7" x14ac:dyDescent="0.3">
      <c r="A109" t="s">
        <v>223</v>
      </c>
      <c r="B109" cm="1">
        <f t="array" ref="B109">INDEX(Overall,MATCH(A109,Overall!$A$2:A$146,FALSE)+1,MATCH("Number of Records",Overall!A$1:H$1,FALSE))</f>
        <v>69</v>
      </c>
      <c r="C109" s="1" cm="1">
        <f t="array" ref="C109">INDEX(Overall,MATCH(A109,Overall!$A$2:A$146,FALSE)+1,MATCH("Total",Overall!A$1:H$1,FALSE))</f>
        <v>0.18893280632411</v>
      </c>
      <c r="D109" s="1" cm="1">
        <f t="array" ref="D109">INDEX(Findable_Essential,MATCH(A109,tib.FAIR_Findable_Essential__20!A$2:A$145,FALSE)+1,MATCH("Total",tib.FAIR_Findable_Essential__20!$A$1:$Z$1,FALSE))</f>
        <v>0.46666666666666601</v>
      </c>
      <c r="E109" s="1" cm="1">
        <f t="array" ref="E109">INDEX(Findable_Support,MATCH(A109,tib.FAIR_Findable_Support__2020!A$2:A$145,FALSE)+1,MATCH("Total",tib.FAIR_Findable_Support__2020!$A$1:$Z$1,FALSE))</f>
        <v>7.69230769230769E-2</v>
      </c>
      <c r="F109" s="1" cm="1">
        <f t="array" ref="F109">INDEX(AIR_Essential,MATCH($A109,tib.FAIR_AIR_Essential__2020121!A$2:A$145,FALSE)+1,MATCH("Total",tib.FAIR_AIR_Essential__2020121!A$1:AA$1,FALSE))</f>
        <v>0.14945652173912999</v>
      </c>
      <c r="G109" s="1" cm="1">
        <f t="array" ref="G109">INDEX(AIR_Support,MATCH(A109,tib.FAIR_AIR_Support__20201128!A$2:A$145,FALSE)+1,MATCH("Total",tib.FAIR_AIR_Support__20201128!$A$1:$Z$1,FALSE))</f>
        <v>0</v>
      </c>
    </row>
    <row r="110" spans="1:7" x14ac:dyDescent="0.3">
      <c r="A110" t="s">
        <v>225</v>
      </c>
      <c r="B110" cm="1">
        <f t="array" ref="B110">INDEX(Overall,MATCH(A110,Overall!$A$2:A$146,FALSE)+1,MATCH("Number of Records",Overall!A$1:H$1,FALSE))</f>
        <v>3</v>
      </c>
      <c r="C110" s="1" cm="1">
        <f t="array" ref="C110">INDEX(Overall,MATCH(A110,Overall!$A$2:A$146,FALSE)+1,MATCH("Total",Overall!A$1:H$1,FALSE))</f>
        <v>0.18787878787878701</v>
      </c>
      <c r="D110" s="1" cm="1">
        <f t="array" ref="D110">INDEX(Findable_Essential,MATCH(A110,tib.FAIR_Findable_Essential__20!A$2:A$145,FALSE)+1,MATCH("Total",tib.FAIR_Findable_Essential__20!$A$1:$Z$1,FALSE))</f>
        <v>0.46666666666666601</v>
      </c>
      <c r="E110" s="1" cm="1">
        <f t="array" ref="E110">INDEX(Findable_Support,MATCH(A110,tib.FAIR_Findable_Support__2020!A$2:A$145,FALSE)+1,MATCH("Total",tib.FAIR_Findable_Support__2020!$A$1:$Z$1,FALSE))</f>
        <v>0.17948717948717899</v>
      </c>
      <c r="F110" s="1" cm="1">
        <f t="array" ref="F110">INDEX(AIR_Essential,MATCH($A110,tib.FAIR_AIR_Essential__2020121!A$2:A$145,FALSE)+1,MATCH("Total",tib.FAIR_AIR_Essential__2020121!A$1:AA$1,FALSE))</f>
        <v>6.25E-2</v>
      </c>
      <c r="G110" s="1" cm="1">
        <f t="array" ref="G110">INDEX(AIR_Support,MATCH(A110,tib.FAIR_AIR_Support__20201128!A$2:A$145,FALSE)+1,MATCH("Total",tib.FAIR_AIR_Support__20201128!$A$1:$Z$1,FALSE))</f>
        <v>0</v>
      </c>
    </row>
    <row r="111" spans="1:7" x14ac:dyDescent="0.3">
      <c r="A111" t="s">
        <v>227</v>
      </c>
      <c r="B111" cm="1">
        <f t="array" ref="B111">INDEX(Overall,MATCH(A111,Overall!$A$2:A$146,FALSE)+1,MATCH("Number of Records",Overall!A$1:H$1,FALSE))</f>
        <v>4</v>
      </c>
      <c r="C111" s="1" cm="1">
        <f t="array" ref="C111">INDEX(Overall,MATCH(A111,Overall!$A$2:A$146,FALSE)+1,MATCH("Total",Overall!A$1:H$1,FALSE))</f>
        <v>0.18636363636363601</v>
      </c>
      <c r="D111" s="1" cm="1">
        <f t="array" ref="D111">INDEX(Findable_Essential,MATCH(A111,tib.FAIR_Findable_Essential__20!A$2:A$145,FALSE)+1,MATCH("Total",tib.FAIR_Findable_Essential__20!$A$1:$Z$1,FALSE))</f>
        <v>0.4</v>
      </c>
      <c r="E111" s="1" cm="1">
        <f t="array" ref="E111">INDEX(Findable_Support,MATCH(A111,tib.FAIR_Findable_Support__2020!A$2:A$145,FALSE)+1,MATCH("Total",tib.FAIR_Findable_Support__2020!$A$1:$Z$1,FALSE))</f>
        <v>0.25</v>
      </c>
      <c r="F111" s="1" cm="1">
        <f t="array" ref="F111">INDEX(AIR_Essential,MATCH($A111,tib.FAIR_AIR_Essential__2020121!A$2:A$145,FALSE)+1,MATCH("Total",tib.FAIR_AIR_Essential__2020121!A$1:AA$1,FALSE))</f>
        <v>6.25E-2</v>
      </c>
      <c r="G111" s="1" cm="1">
        <f t="array" ref="G111">INDEX(AIR_Support,MATCH(A111,tib.FAIR_AIR_Support__20201128!A$2:A$145,FALSE)+1,MATCH("Total",tib.FAIR_AIR_Support__20201128!$A$1:$Z$1,FALSE))</f>
        <v>0</v>
      </c>
    </row>
    <row r="112" spans="1:7" x14ac:dyDescent="0.3">
      <c r="A112" t="s">
        <v>229</v>
      </c>
      <c r="B112" cm="1">
        <f t="array" ref="B112">INDEX(Overall,MATCH(A112,Overall!$A$2:A$146,FALSE)+1,MATCH("Number of Records",Overall!A$1:H$1,FALSE))</f>
        <v>79</v>
      </c>
      <c r="C112" s="1" cm="1">
        <f t="array" ref="C112">INDEX(Overall,MATCH(A112,Overall!$A$2:A$146,FALSE)+1,MATCH("Total",Overall!A$1:H$1,FALSE))</f>
        <v>0.18457997698504</v>
      </c>
      <c r="D112" s="1" cm="1">
        <f t="array" ref="D112">INDEX(Findable_Essential,MATCH(A112,tib.FAIR_Findable_Essential__20!A$2:A$145,FALSE)+1,MATCH("Total",tib.FAIR_Findable_Essential__20!$A$1:$Z$1,FALSE))</f>
        <v>0.443037974683544</v>
      </c>
      <c r="E112" s="1" cm="1">
        <f t="array" ref="E112">INDEX(Findable_Support,MATCH(A112,tib.FAIR_Findable_Support__2020!A$2:A$145,FALSE)+1,MATCH("Total",tib.FAIR_Findable_Support__2020!$A$1:$Z$1,FALSE))</f>
        <v>5.5501460564751699E-2</v>
      </c>
      <c r="F112" s="1" cm="1">
        <f t="array" ref="F112">INDEX(AIR_Essential,MATCH($A112,tib.FAIR_AIR_Essential__2020121!A$2:A$145,FALSE)+1,MATCH("Total",tib.FAIR_AIR_Essential__2020121!A$1:AA$1,FALSE))</f>
        <v>0.174050632911392</v>
      </c>
      <c r="G112" s="1" cm="1">
        <f t="array" ref="G112">INDEX(AIR_Support,MATCH(A112,tib.FAIR_AIR_Support__20201128!A$2:A$145,FALSE)+1,MATCH("Total",tib.FAIR_AIR_Support__20201128!$A$1:$Z$1,FALSE))</f>
        <v>0</v>
      </c>
    </row>
    <row r="113" spans="1:7" x14ac:dyDescent="0.3">
      <c r="A113" t="s">
        <v>231</v>
      </c>
      <c r="B113" cm="1">
        <f t="array" ref="B113">INDEX(Overall,MATCH(A113,Overall!$A$2:A$146,FALSE)+1,MATCH("Number of Records",Overall!A$1:H$1,FALSE))</f>
        <v>49</v>
      </c>
      <c r="C113" s="1" cm="1">
        <f t="array" ref="C113">INDEX(Overall,MATCH(A113,Overall!$A$2:A$146,FALSE)+1,MATCH("Total",Overall!A$1:H$1,FALSE))</f>
        <v>0.183673469387755</v>
      </c>
      <c r="D113" s="1" cm="1">
        <f t="array" ref="D113">INDEX(Findable_Essential,MATCH(A113,tib.FAIR_Findable_Essential__20!A$2:A$145,FALSE)+1,MATCH("Total",tib.FAIR_Findable_Essential__20!$A$1:$Z$1,FALSE))</f>
        <v>0.45850340136054402</v>
      </c>
      <c r="E113" s="1" cm="1">
        <f t="array" ref="E113">INDEX(Findable_Support,MATCH(A113,tib.FAIR_Findable_Support__2020!A$2:A$145,FALSE)+1,MATCH("Total",tib.FAIR_Findable_Support__2020!$A$1:$Z$1,FALSE))</f>
        <v>0.16640502354788</v>
      </c>
      <c r="F113" s="1" cm="1">
        <f t="array" ref="F113">INDEX(AIR_Essential,MATCH($A113,tib.FAIR_AIR_Essential__2020121!A$2:A$145,FALSE)+1,MATCH("Total",tib.FAIR_AIR_Essential__2020121!A$1:AA$1,FALSE))</f>
        <v>6.3775510204081606E-2</v>
      </c>
      <c r="G113" s="1" cm="1">
        <f t="array" ref="G113">INDEX(AIR_Support,MATCH(A113,tib.FAIR_AIR_Support__20201128!A$2:A$145,FALSE)+1,MATCH("Total",tib.FAIR_AIR_Support__20201128!$A$1:$Z$1,FALSE))</f>
        <v>2.0408163265306098E-3</v>
      </c>
    </row>
    <row r="114" spans="1:7" x14ac:dyDescent="0.3">
      <c r="A114" t="s">
        <v>233</v>
      </c>
      <c r="B114" cm="1">
        <f t="array" ref="B114">INDEX(Overall,MATCH(A114,Overall!$A$2:A$146,FALSE)+1,MATCH("Number of Records",Overall!A$1:H$1,FALSE))</f>
        <v>106</v>
      </c>
      <c r="C114" s="1" cm="1">
        <f t="array" ref="C114">INDEX(Overall,MATCH(A114,Overall!$A$2:A$146,FALSE)+1,MATCH("Total",Overall!A$1:H$1,FALSE))</f>
        <v>0.183533447684391</v>
      </c>
      <c r="D114" s="1" cm="1">
        <f t="array" ref="D114">INDEX(Findable_Essential,MATCH(A114,tib.FAIR_Findable_Essential__20!A$2:A$145,FALSE)+1,MATCH("Total",tib.FAIR_Findable_Essential__20!$A$1:$Z$1,FALSE))</f>
        <v>0.41886792452830102</v>
      </c>
      <c r="E114" s="1" cm="1">
        <f t="array" ref="E114">INDEX(Findable_Support,MATCH(A114,tib.FAIR_Findable_Support__2020!A$2:A$145,FALSE)+1,MATCH("Total",tib.FAIR_Findable_Support__2020!$A$1:$Z$1,FALSE))</f>
        <v>0.174165457184325</v>
      </c>
      <c r="F114" s="1" cm="1">
        <f t="array" ref="F114">INDEX(AIR_Essential,MATCH($A114,tib.FAIR_AIR_Essential__2020121!A$2:A$145,FALSE)+1,MATCH("Total",tib.FAIR_AIR_Essential__2020121!A$1:AA$1,FALSE))</f>
        <v>8.0188679245283001E-2</v>
      </c>
      <c r="G114" s="1" cm="1">
        <f t="array" ref="G114">INDEX(AIR_Support,MATCH(A114,tib.FAIR_AIR_Support__20201128!A$2:A$145,FALSE)+1,MATCH("Total",tib.FAIR_AIR_Support__20201128!$A$1:$Z$1,FALSE))</f>
        <v>1.32075471698113E-2</v>
      </c>
    </row>
    <row r="115" spans="1:7" x14ac:dyDescent="0.3">
      <c r="A115" t="s">
        <v>235</v>
      </c>
      <c r="B115" cm="1">
        <f t="array" ref="B115">INDEX(Overall,MATCH(A115,Overall!$A$2:A$146,FALSE)+1,MATCH("Number of Records",Overall!A$1:H$1,FALSE))</f>
        <v>300</v>
      </c>
      <c r="C115" s="1" cm="1">
        <f t="array" ref="C115">INDEX(Overall,MATCH(A115,Overall!$A$2:A$146,FALSE)+1,MATCH("Total",Overall!A$1:H$1,FALSE))</f>
        <v>0.18303030303030299</v>
      </c>
      <c r="D115" s="1" cm="1">
        <f t="array" ref="D115">INDEX(Findable_Essential,MATCH(A115,tib.FAIR_Findable_Essential__20!A$2:A$145,FALSE)+1,MATCH("Total",tib.FAIR_Findable_Essential__20!$A$1:$Z$1,FALSE))</f>
        <v>0.46</v>
      </c>
      <c r="E115" s="1" cm="1">
        <f t="array" ref="E115">INDEX(Findable_Support,MATCH(A115,tib.FAIR_Findable_Support__2020!A$2:A$145,FALSE)+1,MATCH("Total",tib.FAIR_Findable_Support__2020!$A$1:$Z$1,FALSE))</f>
        <v>0.15717948717948699</v>
      </c>
      <c r="F115" s="1" cm="1">
        <f t="array" ref="F115">INDEX(AIR_Essential,MATCH($A115,tib.FAIR_AIR_Essential__2020121!A$2:A$145,FALSE)+1,MATCH("Total",tib.FAIR_AIR_Essential__2020121!A$1:AA$1,FALSE))</f>
        <v>6.5208333333333299E-2</v>
      </c>
      <c r="G115" s="1" cm="1">
        <f t="array" ref="G115">INDEX(AIR_Support,MATCH(A115,tib.FAIR_AIR_Support__20201128!A$2:A$145,FALSE)+1,MATCH("Total",tib.FAIR_AIR_Support__20201128!$A$1:$Z$1,FALSE))</f>
        <v>4.0000000000000001E-3</v>
      </c>
    </row>
    <row r="116" spans="1:7" x14ac:dyDescent="0.3">
      <c r="A116" t="s">
        <v>237</v>
      </c>
      <c r="B116" cm="1">
        <f t="array" ref="B116">INDEX(Overall,MATCH(A116,Overall!$A$2:A$146,FALSE)+1,MATCH("Number of Records",Overall!A$1:H$1,FALSE))</f>
        <v>300</v>
      </c>
      <c r="C116" s="1" cm="1">
        <f t="array" ref="C116">INDEX(Overall,MATCH(A116,Overall!$A$2:A$146,FALSE)+1,MATCH("Total",Overall!A$1:H$1,FALSE))</f>
        <v>0.18290909090908999</v>
      </c>
      <c r="D116" s="1" cm="1">
        <f t="array" ref="D116">INDEX(Findable_Essential,MATCH(A116,tib.FAIR_Findable_Essential__20!A$2:A$145,FALSE)+1,MATCH("Total",tib.FAIR_Findable_Essential__20!$A$1:$Z$1,FALSE))</f>
        <v>0.48733333333333301</v>
      </c>
      <c r="E116" s="1" cm="1">
        <f t="array" ref="E116">INDEX(Findable_Support,MATCH(A116,tib.FAIR_Findable_Support__2020!A$2:A$145,FALSE)+1,MATCH("Total",tib.FAIR_Findable_Support__2020!$A$1:$Z$1,FALSE))</f>
        <v>0.13666666666666599</v>
      </c>
      <c r="F116" s="1" cm="1">
        <f t="array" ref="F116">INDEX(AIR_Essential,MATCH($A116,tib.FAIR_AIR_Essential__2020121!A$2:A$145,FALSE)+1,MATCH("Total",tib.FAIR_AIR_Essential__2020121!A$1:AA$1,FALSE))</f>
        <v>6.0833333333333302E-2</v>
      </c>
      <c r="G116" s="1" cm="1">
        <f t="array" ref="G116">INDEX(AIR_Support,MATCH(A116,tib.FAIR_AIR_Support__20201128!A$2:A$145,FALSE)+1,MATCH("Total",tib.FAIR_AIR_Support__20201128!$A$1:$Z$1,FALSE))</f>
        <v>0</v>
      </c>
    </row>
    <row r="117" spans="1:7" x14ac:dyDescent="0.3">
      <c r="A117" t="s">
        <v>239</v>
      </c>
      <c r="B117" cm="1">
        <f t="array" ref="B117">INDEX(Overall,MATCH(A117,Overall!$A$2:A$146,FALSE)+1,MATCH("Number of Records",Overall!A$1:H$1,FALSE))</f>
        <v>300</v>
      </c>
      <c r="C117" s="1" cm="1">
        <f t="array" ref="C117">INDEX(Overall,MATCH(A117,Overall!$A$2:A$146,FALSE)+1,MATCH("Total",Overall!A$1:H$1,FALSE))</f>
        <v>0.182787878787878</v>
      </c>
      <c r="D117" s="1" cm="1">
        <f t="array" ref="D117">INDEX(Findable_Essential,MATCH(A117,tib.FAIR_Findable_Essential__20!A$2:A$145,FALSE)+1,MATCH("Total",tib.FAIR_Findable_Essential__20!$A$1:$Z$1,FALSE))</f>
        <v>0.420222222222222</v>
      </c>
      <c r="E117" s="1" cm="1">
        <f t="array" ref="E117">INDEX(Findable_Support,MATCH(A117,tib.FAIR_Findable_Support__2020!A$2:A$145,FALSE)+1,MATCH("Total",tib.FAIR_Findable_Support__2020!$A$1:$Z$1,FALSE))</f>
        <v>0.136410256410256</v>
      </c>
      <c r="F117" s="1" cm="1">
        <f t="array" ref="F117">INDEX(AIR_Essential,MATCH($A117,tib.FAIR_AIR_Essential__2020121!A$2:A$145,FALSE)+1,MATCH("Total",tib.FAIR_AIR_Essential__2020121!A$1:AA$1,FALSE))</f>
        <v>0.113958333333333</v>
      </c>
      <c r="G117" s="1" cm="1">
        <f t="array" ref="G117">INDEX(AIR_Support,MATCH(A117,tib.FAIR_AIR_Support__20201128!A$2:A$145,FALSE)+1,MATCH("Total",tib.FAIR_AIR_Support__20201128!$A$1:$Z$1,FALSE))</f>
        <v>7.6666666666666602E-3</v>
      </c>
    </row>
    <row r="118" spans="1:7" x14ac:dyDescent="0.3">
      <c r="A118" t="s">
        <v>241</v>
      </c>
      <c r="B118" cm="1">
        <f t="array" ref="B118">INDEX(Overall,MATCH(A118,Overall!$A$2:A$146,FALSE)+1,MATCH("Number of Records",Overall!A$1:H$1,FALSE))</f>
        <v>213</v>
      </c>
      <c r="C118" s="1" cm="1">
        <f t="array" ref="C118">INDEX(Overall,MATCH(A118,Overall!$A$2:A$146,FALSE)+1,MATCH("Total",Overall!A$1:H$1,FALSE))</f>
        <v>0.18233034571062701</v>
      </c>
      <c r="D118" s="1" cm="1">
        <f t="array" ref="D118">INDEX(Findable_Essential,MATCH(A118,tib.FAIR_Findable_Essential__20!A$2:A$145,FALSE)+1,MATCH("Total",tib.FAIR_Findable_Essential__20!$A$1:$Z$1,FALSE))</f>
        <v>0.53427230046948304</v>
      </c>
      <c r="E118" s="1" cm="1">
        <f t="array" ref="E118">INDEX(Findable_Support,MATCH(A118,tib.FAIR_Findable_Support__2020!A$2:A$145,FALSE)+1,MATCH("Total",tib.FAIR_Findable_Support__2020!$A$1:$Z$1,FALSE))</f>
        <v>7.8006500541711807E-2</v>
      </c>
      <c r="F118" s="1" cm="1">
        <f t="array" ref="F118">INDEX(AIR_Essential,MATCH($A118,tib.FAIR_AIR_Essential__2020121!A$2:A$145,FALSE)+1,MATCH("Total",tib.FAIR_AIR_Essential__2020121!A$1:AA$1,FALSE))</f>
        <v>6.25E-2</v>
      </c>
      <c r="G118" s="1" cm="1">
        <f t="array" ref="G118">INDEX(AIR_Support,MATCH(A118,tib.FAIR_AIR_Support__20201128!A$2:A$145,FALSE)+1,MATCH("Total",tib.FAIR_AIR_Support__20201128!$A$1:$Z$1,FALSE))</f>
        <v>0</v>
      </c>
    </row>
    <row r="119" spans="1:7" x14ac:dyDescent="0.3">
      <c r="A119" t="s">
        <v>243</v>
      </c>
      <c r="B119" cm="1">
        <f t="array" ref="B119">INDEX(Overall,MATCH(A119,Overall!$A$2:A$146,FALSE)+1,MATCH("Number of Records",Overall!A$1:H$1,FALSE))</f>
        <v>15</v>
      </c>
      <c r="C119" s="1" cm="1">
        <f t="array" ref="C119">INDEX(Overall,MATCH(A119,Overall!$A$2:A$146,FALSE)+1,MATCH("Total",Overall!A$1:H$1,FALSE))</f>
        <v>0.18181818181818099</v>
      </c>
      <c r="D119" s="1" cm="1">
        <f t="array" ref="D119">INDEX(Findable_Essential,MATCH(A119,tib.FAIR_Findable_Essential__20!A$2:A$145,FALSE)+1,MATCH("Total",tib.FAIR_Findable_Essential__20!$A$1:$Z$1,FALSE))</f>
        <v>0.48</v>
      </c>
      <c r="E119" s="1" cm="1">
        <f t="array" ref="E119">INDEX(Findable_Support,MATCH(A119,tib.FAIR_Findable_Support__2020!A$2:A$145,FALSE)+1,MATCH("Total",tib.FAIR_Findable_Support__2020!$A$1:$Z$1,FALSE))</f>
        <v>0.138461538461538</v>
      </c>
      <c r="F119" s="1" cm="1">
        <f t="array" ref="F119">INDEX(AIR_Essential,MATCH($A119,tib.FAIR_AIR_Essential__2020121!A$2:A$145,FALSE)+1,MATCH("Total",tib.FAIR_AIR_Essential__2020121!A$1:AA$1,FALSE))</f>
        <v>6.25E-2</v>
      </c>
      <c r="G119" s="1" cm="1">
        <f t="array" ref="G119">INDEX(AIR_Support,MATCH(A119,tib.FAIR_AIR_Support__20201128!A$2:A$145,FALSE)+1,MATCH("Total",tib.FAIR_AIR_Support__20201128!$A$1:$Z$1,FALSE))</f>
        <v>0</v>
      </c>
    </row>
    <row r="120" spans="1:7" x14ac:dyDescent="0.3">
      <c r="A120" t="s">
        <v>245</v>
      </c>
      <c r="B120" cm="1">
        <f t="array" ref="B120">INDEX(Overall,MATCH(A120,Overall!$A$2:A$146,FALSE)+1,MATCH("Number of Records",Overall!A$1:H$1,FALSE))</f>
        <v>135</v>
      </c>
      <c r="C120" s="1" cm="1">
        <f t="array" ref="C120">INDEX(Overall,MATCH(A120,Overall!$A$2:A$146,FALSE)+1,MATCH("Total",Overall!A$1:H$1,FALSE))</f>
        <v>0.18087542087542</v>
      </c>
      <c r="D120" s="1" cm="1">
        <f t="array" ref="D120">INDEX(Findable_Essential,MATCH(A120,tib.FAIR_Findable_Essential__20!A$2:A$145,FALSE)+1,MATCH("Total",tib.FAIR_Findable_Essential__20!$A$1:$Z$1,FALSE))</f>
        <v>0.460246913580246</v>
      </c>
      <c r="E120" s="1" cm="1">
        <f t="array" ref="E120">INDEX(Findable_Support,MATCH(A120,tib.FAIR_Findable_Support__2020!A$2:A$145,FALSE)+1,MATCH("Total",tib.FAIR_Findable_Support__2020!$A$1:$Z$1,FALSE))</f>
        <v>0.15384615384615299</v>
      </c>
      <c r="F120" s="1" cm="1">
        <f t="array" ref="F120">INDEX(AIR_Essential,MATCH($A120,tib.FAIR_AIR_Essential__2020121!A$2:A$145,FALSE)+1,MATCH("Total",tib.FAIR_AIR_Essential__2020121!A$1:AA$1,FALSE))</f>
        <v>6.34259259259259E-2</v>
      </c>
      <c r="G120" s="1" cm="1">
        <f t="array" ref="G120">INDEX(AIR_Support,MATCH(A120,tib.FAIR_AIR_Support__20201128!A$2:A$145,FALSE)+1,MATCH("Total",tib.FAIR_AIR_Support__20201128!$A$1:$Z$1,FALSE))</f>
        <v>1.4814814814814801E-3</v>
      </c>
    </row>
    <row r="121" spans="1:7" x14ac:dyDescent="0.3">
      <c r="A121" t="s">
        <v>247</v>
      </c>
      <c r="B121" cm="1">
        <f t="array" ref="B121">INDEX(Overall,MATCH(A121,Overall!$A$2:A$146,FALSE)+1,MATCH("Number of Records",Overall!A$1:H$1,FALSE))</f>
        <v>300</v>
      </c>
      <c r="C121" s="1" cm="1">
        <f t="array" ref="C121">INDEX(Overall,MATCH(A121,Overall!$A$2:A$146,FALSE)+1,MATCH("Total",Overall!A$1:H$1,FALSE))</f>
        <v>0.180181818181818</v>
      </c>
      <c r="D121" s="1" cm="1">
        <f t="array" ref="D121">INDEX(Findable_Essential,MATCH(A121,tib.FAIR_Findable_Essential__20!A$2:A$145,FALSE)+1,MATCH("Total",tib.FAIR_Findable_Essential__20!$A$1:$Z$1,FALSE))</f>
        <v>0.4</v>
      </c>
      <c r="E121" s="1" cm="1">
        <f t="array" ref="E121">INDEX(Findable_Support,MATCH(A121,tib.FAIR_Findable_Support__2020!A$2:A$145,FALSE)+1,MATCH("Total",tib.FAIR_Findable_Support__2020!$A$1:$Z$1,FALSE))</f>
        <v>0.14692307692307599</v>
      </c>
      <c r="F121" s="1" cm="1">
        <f t="array" ref="F121">INDEX(AIR_Essential,MATCH($A121,tib.FAIR_AIR_Essential__2020121!A$2:A$145,FALSE)+1,MATCH("Total",tib.FAIR_AIR_Essential__2020121!A$1:AA$1,FALSE))</f>
        <v>0.125</v>
      </c>
      <c r="G121" s="1" cm="1">
        <f t="array" ref="G121">INDEX(AIR_Support,MATCH(A121,tib.FAIR_AIR_Support__20201128!A$2:A$145,FALSE)+1,MATCH("Total",tib.FAIR_AIR_Support__20201128!$A$1:$Z$1,FALSE))</f>
        <v>0</v>
      </c>
    </row>
    <row r="122" spans="1:7" x14ac:dyDescent="0.3">
      <c r="A122" t="s">
        <v>249</v>
      </c>
      <c r="B122" cm="1">
        <f t="array" ref="B122">INDEX(Overall,MATCH(A122,Overall!$A$2:A$146,FALSE)+1,MATCH("Number of Records",Overall!A$1:H$1,FALSE))</f>
        <v>287</v>
      </c>
      <c r="C122" s="1" cm="1">
        <f t="array" ref="C122">INDEX(Overall,MATCH(A122,Overall!$A$2:A$146,FALSE)+1,MATCH("Total",Overall!A$1:H$1,FALSE))</f>
        <v>0.179284130503642</v>
      </c>
      <c r="D122" s="1" cm="1">
        <f t="array" ref="D122">INDEX(Findable_Essential,MATCH(A122,tib.FAIR_Findable_Essential__20!A$2:A$145,FALSE)+1,MATCH("Total",tib.FAIR_Findable_Essential__20!$A$1:$Z$1,FALSE))</f>
        <v>0.39628339140534202</v>
      </c>
      <c r="E122" s="1" cm="1">
        <f t="array" ref="E122">INDEX(Findable_Support,MATCH(A122,tib.FAIR_Findable_Support__2020!A$2:A$145,FALSE)+1,MATCH("Total",tib.FAIR_Findable_Support__2020!$A$1:$Z$1,FALSE))</f>
        <v>0.147413562047708</v>
      </c>
      <c r="F122" s="1" cm="1">
        <f t="array" ref="F122">INDEX(AIR_Essential,MATCH($A122,tib.FAIR_AIR_Essential__2020121!A$2:A$145,FALSE)+1,MATCH("Total",tib.FAIR_AIR_Essential__2020121!A$1:AA$1,FALSE))</f>
        <v>0.125</v>
      </c>
      <c r="G122" s="1" cm="1">
        <f t="array" ref="G122">INDEX(AIR_Support,MATCH(A122,tib.FAIR_AIR_Support__20201128!A$2:A$145,FALSE)+1,MATCH("Total",tib.FAIR_AIR_Support__20201128!$A$1:$Z$1,FALSE))</f>
        <v>0</v>
      </c>
    </row>
    <row r="123" spans="1:7" x14ac:dyDescent="0.3">
      <c r="A123" t="s">
        <v>251</v>
      </c>
      <c r="B123" cm="1">
        <f t="array" ref="B123">INDEX(Overall,MATCH(A123,Overall!$A$2:A$146,FALSE)+1,MATCH("Number of Records",Overall!A$1:H$1,FALSE))</f>
        <v>144</v>
      </c>
      <c r="C123" s="1" cm="1">
        <f t="array" ref="C123">INDEX(Overall,MATCH(A123,Overall!$A$2:A$146,FALSE)+1,MATCH("Total",Overall!A$1:H$1,FALSE))</f>
        <v>0.17790404040404001</v>
      </c>
      <c r="D123" s="1" cm="1">
        <f t="array" ref="D123">INDEX(Findable_Essential,MATCH(A123,tib.FAIR_Findable_Essential__20!A$2:A$145,FALSE)+1,MATCH("Total",tib.FAIR_Findable_Essential__20!$A$1:$Z$1,FALSE))</f>
        <v>0.44907407407407401</v>
      </c>
      <c r="E123" s="1" cm="1">
        <f t="array" ref="E123">INDEX(Findable_Support,MATCH(A123,tib.FAIR_Findable_Support__2020!A$2:A$145,FALSE)+1,MATCH("Total",tib.FAIR_Findable_Support__2020!$A$1:$Z$1,FALSE))</f>
        <v>0.118589743589743</v>
      </c>
      <c r="F123" s="1" cm="1">
        <f t="array" ref="F123">INDEX(AIR_Essential,MATCH($A123,tib.FAIR_AIR_Essential__2020121!A$2:A$145,FALSE)+1,MATCH("Total",tib.FAIR_AIR_Essential__2020121!A$1:AA$1,FALSE))</f>
        <v>8.7239583333333301E-2</v>
      </c>
      <c r="G123" s="1" cm="1">
        <f t="array" ref="G123">INDEX(AIR_Support,MATCH(A123,tib.FAIR_AIR_Support__20201128!A$2:A$145,FALSE)+1,MATCH("Total",tib.FAIR_AIR_Support__20201128!$A$1:$Z$1,FALSE))</f>
        <v>5.5555555555555497E-3</v>
      </c>
    </row>
    <row r="124" spans="1:7" x14ac:dyDescent="0.3">
      <c r="A124" t="s">
        <v>253</v>
      </c>
      <c r="B124" cm="1">
        <f t="array" ref="B124">INDEX(Overall,MATCH(A124,Overall!$A$2:A$146,FALSE)+1,MATCH("Number of Records",Overall!A$1:H$1,FALSE))</f>
        <v>300</v>
      </c>
      <c r="C124" s="1" cm="1">
        <f t="array" ref="C124">INDEX(Overall,MATCH(A124,Overall!$A$2:A$146,FALSE)+1,MATCH("Total",Overall!A$1:H$1,FALSE))</f>
        <v>0.17751515151515099</v>
      </c>
      <c r="D124" s="1" cm="1">
        <f t="array" ref="D124">INDEX(Findable_Essential,MATCH(A124,tib.FAIR_Findable_Essential__20!A$2:A$145,FALSE)+1,MATCH("Total",tib.FAIR_Findable_Essential__20!$A$1:$Z$1,FALSE))</f>
        <v>0.44822222222222202</v>
      </c>
      <c r="E124" s="1" cm="1">
        <f t="array" ref="E124">INDEX(Findable_Support,MATCH(A124,tib.FAIR_Findable_Support__2020!A$2:A$145,FALSE)+1,MATCH("Total",tib.FAIR_Findable_Support__2020!$A$1:$Z$1,FALSE))</f>
        <v>0.104615384615384</v>
      </c>
      <c r="F124" s="1" cm="1">
        <f t="array" ref="F124">INDEX(AIR_Essential,MATCH($A124,tib.FAIR_AIR_Essential__2020121!A$2:A$145,FALSE)+1,MATCH("Total",tib.FAIR_AIR_Essential__2020121!A$1:AA$1,FALSE))</f>
        <v>0.105</v>
      </c>
      <c r="G124" s="1" cm="1">
        <f t="array" ref="G124">INDEX(AIR_Support,MATCH(A124,tib.FAIR_AIR_Support__20201128!A$2:A$145,FALSE)+1,MATCH("Total",tib.FAIR_AIR_Support__20201128!$A$1:$Z$1,FALSE))</f>
        <v>0</v>
      </c>
    </row>
    <row r="125" spans="1:7" x14ac:dyDescent="0.3">
      <c r="A125" t="s">
        <v>255</v>
      </c>
      <c r="B125" cm="1">
        <f t="array" ref="B125">INDEX(Overall,MATCH(A125,Overall!$A$2:A$146,FALSE)+1,MATCH("Number of Records",Overall!A$1:H$1,FALSE))</f>
        <v>300</v>
      </c>
      <c r="C125" s="1" cm="1">
        <f t="array" ref="C125">INDEX(Overall,MATCH(A125,Overall!$A$2:A$146,FALSE)+1,MATCH("Total",Overall!A$1:H$1,FALSE))</f>
        <v>0.17612121212121201</v>
      </c>
      <c r="D125" s="1" cm="1">
        <f t="array" ref="D125">INDEX(Findable_Essential,MATCH(A125,tib.FAIR_Findable_Essential__20!A$2:A$145,FALSE)+1,MATCH("Total",tib.FAIR_Findable_Essential__20!$A$1:$Z$1,FALSE))</f>
        <v>0.45333333333333298</v>
      </c>
      <c r="E125" s="1" cm="1">
        <f t="array" ref="E125">INDEX(Findable_Support,MATCH(A125,tib.FAIR_Findable_Support__2020!A$2:A$145,FALSE)+1,MATCH("Total",tib.FAIR_Findable_Support__2020!$A$1:$Z$1,FALSE))</f>
        <v>0.145384615384615</v>
      </c>
      <c r="F125" s="1" cm="1">
        <f t="array" ref="F125">INDEX(AIR_Essential,MATCH($A125,tib.FAIR_AIR_Essential__2020121!A$2:A$145,FALSE)+1,MATCH("Total",tib.FAIR_AIR_Essential__2020121!A$1:AA$1,FALSE))</f>
        <v>6.2291666666666599E-2</v>
      </c>
      <c r="G125" s="1" cm="1">
        <f t="array" ref="G125">INDEX(AIR_Support,MATCH(A125,tib.FAIR_AIR_Support__20201128!A$2:A$145,FALSE)+1,MATCH("Total",tib.FAIR_AIR_Support__20201128!$A$1:$Z$1,FALSE))</f>
        <v>0</v>
      </c>
    </row>
    <row r="126" spans="1:7" x14ac:dyDescent="0.3">
      <c r="A126" t="s">
        <v>257</v>
      </c>
      <c r="B126" cm="1">
        <f t="array" ref="B126">INDEX(Overall,MATCH(A126,Overall!$A$2:A$146,FALSE)+1,MATCH("Number of Records",Overall!A$1:H$1,FALSE))</f>
        <v>154</v>
      </c>
      <c r="C126" s="1" cm="1">
        <f t="array" ref="C126">INDEX(Overall,MATCH(A126,Overall!$A$2:A$146,FALSE)+1,MATCH("Total",Overall!A$1:H$1,FALSE))</f>
        <v>0.17603305785123899</v>
      </c>
      <c r="D126" s="1" cm="1">
        <f t="array" ref="D126">INDEX(Findable_Essential,MATCH(A126,tib.FAIR_Findable_Essential__20!A$2:A$145,FALSE)+1,MATCH("Total",tib.FAIR_Findable_Essential__20!$A$1:$Z$1,FALSE))</f>
        <v>0.44761904761904697</v>
      </c>
      <c r="E126" s="1" cm="1">
        <f t="array" ref="E126">INDEX(Findable_Support,MATCH(A126,tib.FAIR_Findable_Support__2020!A$2:A$145,FALSE)+1,MATCH("Total",tib.FAIR_Findable_Support__2020!$A$1:$Z$1,FALSE))</f>
        <v>0.151348651348651</v>
      </c>
      <c r="F126" s="1" cm="1">
        <f t="array" ref="F126">INDEX(AIR_Essential,MATCH($A126,tib.FAIR_AIR_Essential__2020121!A$2:A$145,FALSE)+1,MATCH("Total",tib.FAIR_AIR_Essential__2020121!A$1:AA$1,FALSE))</f>
        <v>6.25E-2</v>
      </c>
      <c r="G126" s="1" cm="1">
        <f t="array" ref="G126">INDEX(AIR_Support,MATCH(A126,tib.FAIR_AIR_Support__20201128!A$2:A$145,FALSE)+1,MATCH("Total",tib.FAIR_AIR_Support__20201128!$A$1:$Z$1,FALSE))</f>
        <v>0</v>
      </c>
    </row>
    <row r="127" spans="1:7" x14ac:dyDescent="0.3">
      <c r="A127" t="s">
        <v>259</v>
      </c>
      <c r="B127" cm="1">
        <f t="array" ref="B127">INDEX(Overall,MATCH(A127,Overall!$A$2:A$146,FALSE)+1,MATCH("Number of Records",Overall!A$1:H$1,FALSE))</f>
        <v>300</v>
      </c>
      <c r="C127" s="1" cm="1">
        <f t="array" ref="C127">INDEX(Overall,MATCH(A127,Overall!$A$2:A$146,FALSE)+1,MATCH("Total",Overall!A$1:H$1,FALSE))</f>
        <v>0.17503030303030301</v>
      </c>
      <c r="D127" s="1" cm="1">
        <f t="array" ref="D127">INDEX(Findable_Essential,MATCH(A127,tib.FAIR_Findable_Essential__20!A$2:A$145,FALSE)+1,MATCH("Total",tib.FAIR_Findable_Essential__20!$A$1:$Z$1,FALSE))</f>
        <v>0.40777777777777702</v>
      </c>
      <c r="E127" s="1" cm="1">
        <f t="array" ref="E127">INDEX(Findable_Support,MATCH(A127,tib.FAIR_Findable_Support__2020!A$2:A$145,FALSE)+1,MATCH("Total",tib.FAIR_Findable_Support__2020!$A$1:$Z$1,FALSE))</f>
        <v>0.198461538461538</v>
      </c>
      <c r="F127" s="1" cm="1">
        <f t="array" ref="F127">INDEX(AIR_Essential,MATCH($A127,tib.FAIR_AIR_Essential__2020121!A$2:A$145,FALSE)+1,MATCH("Total",tib.FAIR_AIR_Essential__2020121!A$1:AA$1,FALSE))</f>
        <v>5.8125000000000003E-2</v>
      </c>
      <c r="G127" s="1" cm="1">
        <f t="array" ref="G127">INDEX(AIR_Support,MATCH(A127,tib.FAIR_AIR_Support__20201128!A$2:A$145,FALSE)+1,MATCH("Total",tib.FAIR_AIR_Support__20201128!$A$1:$Z$1,FALSE))</f>
        <v>0</v>
      </c>
    </row>
    <row r="128" spans="1:7" x14ac:dyDescent="0.3">
      <c r="A128" t="s">
        <v>261</v>
      </c>
      <c r="B128" cm="1">
        <f t="array" ref="B128">INDEX(Overall,MATCH(A128,Overall!$A$2:A$146,FALSE)+1,MATCH("Number of Records",Overall!A$1:H$1,FALSE))</f>
        <v>300</v>
      </c>
      <c r="C128" s="1" cm="1">
        <f t="array" ref="C128">INDEX(Overall,MATCH(A128,Overall!$A$2:A$146,FALSE)+1,MATCH("Total",Overall!A$1:H$1,FALSE))</f>
        <v>0.17072727272727201</v>
      </c>
      <c r="D128" s="1" cm="1">
        <f t="array" ref="D128">INDEX(Findable_Essential,MATCH(A128,tib.FAIR_Findable_Essential__20!A$2:A$145,FALSE)+1,MATCH("Total",tib.FAIR_Findable_Essential__20!$A$1:$Z$1,FALSE))</f>
        <v>0.45200000000000001</v>
      </c>
      <c r="E128" s="1" cm="1">
        <f t="array" ref="E128">INDEX(Findable_Support,MATCH(A128,tib.FAIR_Findable_Support__2020!A$2:A$145,FALSE)+1,MATCH("Total",tib.FAIR_Findable_Support__2020!$A$1:$Z$1,FALSE))</f>
        <v>0.103333333333333</v>
      </c>
      <c r="F128" s="1" cm="1">
        <f t="array" ref="F128">INDEX(AIR_Essential,MATCH($A128,tib.FAIR_AIR_Essential__2020121!A$2:A$145,FALSE)+1,MATCH("Total",tib.FAIR_AIR_Essential__2020121!A$1:AA$1,FALSE))</f>
        <v>6.8333333333333302E-2</v>
      </c>
      <c r="G128" s="1" cm="1">
        <f t="array" ref="G128">INDEX(AIR_Support,MATCH(A128,tib.FAIR_AIR_Support__20201128!A$2:A$145,FALSE)+1,MATCH("Total",tib.FAIR_AIR_Support__20201128!$A$1:$Z$1,FALSE))</f>
        <v>8.6666666666666593E-3</v>
      </c>
    </row>
    <row r="129" spans="1:7" x14ac:dyDescent="0.3">
      <c r="A129" t="s">
        <v>263</v>
      </c>
      <c r="B129" cm="1">
        <f t="array" ref="B129">INDEX(Overall,MATCH(A129,Overall!$A$2:A$146,FALSE)+1,MATCH("Number of Records",Overall!A$1:H$1,FALSE))</f>
        <v>300</v>
      </c>
      <c r="C129" s="1" cm="1">
        <f t="array" ref="C129">INDEX(Overall,MATCH(A129,Overall!$A$2:A$146,FALSE)+1,MATCH("Total",Overall!A$1:H$1,FALSE))</f>
        <v>0.17048484848484799</v>
      </c>
      <c r="D129" s="1" cm="1">
        <f t="array" ref="D129">INDEX(Findable_Essential,MATCH(A129,tib.FAIR_Findable_Essential__20!A$2:A$145,FALSE)+1,MATCH("Total",tib.FAIR_Findable_Essential__20!$A$1:$Z$1,FALSE))</f>
        <v>0.43711111111111101</v>
      </c>
      <c r="E129" s="1" cm="1">
        <f t="array" ref="E129">INDEX(Findable_Support,MATCH(A129,tib.FAIR_Findable_Support__2020!A$2:A$145,FALSE)+1,MATCH("Total",tib.FAIR_Findable_Support__2020!$A$1:$Z$1,FALSE))</f>
        <v>0.12871794871794801</v>
      </c>
      <c r="F129" s="1" cm="1">
        <f t="array" ref="F129">INDEX(AIR_Essential,MATCH($A129,tib.FAIR_AIR_Essential__2020121!A$2:A$145,FALSE)+1,MATCH("Total",tib.FAIR_AIR_Essential__2020121!A$1:AA$1,FALSE))</f>
        <v>6.6666666666666596E-2</v>
      </c>
      <c r="G129" s="1" cm="1">
        <f t="array" ref="G129">INDEX(AIR_Support,MATCH(A129,tib.FAIR_AIR_Support__20201128!A$2:A$145,FALSE)+1,MATCH("Total",tib.FAIR_AIR_Support__20201128!$A$1:$Z$1,FALSE))</f>
        <v>4.0000000000000001E-3</v>
      </c>
    </row>
    <row r="130" spans="1:7" x14ac:dyDescent="0.3">
      <c r="A130" t="s">
        <v>265</v>
      </c>
      <c r="B130" cm="1">
        <f t="array" ref="B130">INDEX(Overall,MATCH(A130,Overall!$A$2:A$146,FALSE)+1,MATCH("Number of Records",Overall!A$1:H$1,FALSE))</f>
        <v>300</v>
      </c>
      <c r="C130" s="1" cm="1">
        <f t="array" ref="C130">INDEX(Overall,MATCH(A130,Overall!$A$2:A$146,FALSE)+1,MATCH("Total",Overall!A$1:H$1,FALSE))</f>
        <v>0.168545454545454</v>
      </c>
      <c r="D130" s="1" cm="1">
        <f t="array" ref="D130">INDEX(Findable_Essential,MATCH(A130,tib.FAIR_Findable_Essential__20!A$2:A$145,FALSE)+1,MATCH("Total",tib.FAIR_Findable_Essential__20!$A$1:$Z$1,FALSE))</f>
        <v>0.46822222222222198</v>
      </c>
      <c r="E130" s="1" cm="1">
        <f t="array" ref="E130">INDEX(Findable_Support,MATCH(A130,tib.FAIR_Findable_Support__2020!A$2:A$145,FALSE)+1,MATCH("Total",tib.FAIR_Findable_Support__2020!$A$1:$Z$1,FALSE))</f>
        <v>9.6410256410256398E-2</v>
      </c>
      <c r="F130" s="1" cm="1">
        <f t="array" ref="F130">INDEX(AIR_Essential,MATCH($A130,tib.FAIR_AIR_Essential__2020121!A$2:A$145,FALSE)+1,MATCH("Total",tib.FAIR_AIR_Essential__2020121!A$1:AA$1,FALSE))</f>
        <v>6.2083333333333303E-2</v>
      </c>
      <c r="G130" s="1" cm="1">
        <f t="array" ref="G130">INDEX(AIR_Support,MATCH(A130,tib.FAIR_AIR_Support__20201128!A$2:A$145,FALSE)+1,MATCH("Total",tib.FAIR_AIR_Support__20201128!$A$1:$Z$1,FALSE))</f>
        <v>0</v>
      </c>
    </row>
    <row r="131" spans="1:7" x14ac:dyDescent="0.3">
      <c r="A131" t="s">
        <v>267</v>
      </c>
      <c r="B131" cm="1">
        <f t="array" ref="B131">INDEX(Overall,MATCH(A131,Overall!$A$2:A$146,FALSE)+1,MATCH("Number of Records",Overall!A$1:H$1,FALSE))</f>
        <v>300</v>
      </c>
      <c r="C131" s="1" cm="1">
        <f t="array" ref="C131">INDEX(Overall,MATCH(A131,Overall!$A$2:A$146,FALSE)+1,MATCH("Total",Overall!A$1:H$1,FALSE))</f>
        <v>0.166545454545454</v>
      </c>
      <c r="D131" s="1" cm="1">
        <f t="array" ref="D131">INDEX(Findable_Essential,MATCH(A131,tib.FAIR_Findable_Essential__20!A$2:A$145,FALSE)+1,MATCH("Total",tib.FAIR_Findable_Essential__20!$A$1:$Z$1,FALSE))</f>
        <v>0.4</v>
      </c>
      <c r="E131" s="1" cm="1">
        <f t="array" ref="E131">INDEX(Findable_Support,MATCH(A131,tib.FAIR_Findable_Support__2020!A$2:A$145,FALSE)+1,MATCH("Total",tib.FAIR_Findable_Support__2020!$A$1:$Z$1,FALSE))</f>
        <v>8.5128205128205098E-2</v>
      </c>
      <c r="F131" s="1" cm="1">
        <f t="array" ref="F131">INDEX(AIR_Essential,MATCH($A131,tib.FAIR_AIR_Essential__2020121!A$2:A$145,FALSE)+1,MATCH("Total",tib.FAIR_AIR_Essential__2020121!A$1:AA$1,FALSE))</f>
        <v>0.12833333333333299</v>
      </c>
      <c r="G131" s="1" cm="1">
        <f t="array" ref="G131">INDEX(AIR_Support,MATCH(A131,tib.FAIR_AIR_Support__20201128!A$2:A$145,FALSE)+1,MATCH("Total",tib.FAIR_AIR_Support__20201128!$A$1:$Z$1,FALSE))</f>
        <v>0</v>
      </c>
    </row>
    <row r="132" spans="1:7" x14ac:dyDescent="0.3">
      <c r="A132" t="s">
        <v>269</v>
      </c>
      <c r="B132" cm="1">
        <f t="array" ref="B132">INDEX(Overall,MATCH(A132,Overall!$A$2:A$146,FALSE)+1,MATCH("Number of Records",Overall!A$1:H$1,FALSE))</f>
        <v>300</v>
      </c>
      <c r="C132" s="1" cm="1">
        <f t="array" ref="C132">INDEX(Overall,MATCH(A132,Overall!$A$2:A$146,FALSE)+1,MATCH("Total",Overall!A$1:H$1,FALSE))</f>
        <v>0.165515151515151</v>
      </c>
      <c r="D132" s="1" cm="1">
        <f t="array" ref="D132">INDEX(Findable_Essential,MATCH(A132,tib.FAIR_Findable_Essential__20!A$2:A$145,FALSE)+1,MATCH("Total",tib.FAIR_Findable_Essential__20!$A$1:$Z$1,FALSE))</f>
        <v>0.38599999999999901</v>
      </c>
      <c r="E132" s="1" cm="1">
        <f t="array" ref="E132">INDEX(Findable_Support,MATCH(A132,tib.FAIR_Findable_Support__2020!A$2:A$145,FALSE)+1,MATCH("Total",tib.FAIR_Findable_Support__2020!$A$1:$Z$1,FALSE))</f>
        <v>0.12743589743589701</v>
      </c>
      <c r="F132" s="1" cm="1">
        <f t="array" ref="F132">INDEX(AIR_Essential,MATCH($A132,tib.FAIR_AIR_Essential__2020121!A$2:A$145,FALSE)+1,MATCH("Total",tib.FAIR_AIR_Essential__2020121!A$1:AA$1,FALSE))</f>
        <v>0.103541666666666</v>
      </c>
      <c r="G132" s="1" cm="1">
        <f t="array" ref="G132">INDEX(AIR_Support,MATCH(A132,tib.FAIR_AIR_Support__20201128!A$2:A$145,FALSE)+1,MATCH("Total",tib.FAIR_AIR_Support__20201128!$A$1:$Z$1,FALSE))</f>
        <v>0</v>
      </c>
    </row>
    <row r="133" spans="1:7" x14ac:dyDescent="0.3">
      <c r="A133" t="s">
        <v>271</v>
      </c>
      <c r="B133" cm="1">
        <f t="array" ref="B133">INDEX(Overall,MATCH(A133,Overall!$A$2:A$146,FALSE)+1,MATCH("Number of Records",Overall!A$1:H$1,FALSE))</f>
        <v>8</v>
      </c>
      <c r="C133" s="1" cm="1">
        <f t="array" ref="C133">INDEX(Overall,MATCH(A133,Overall!$A$2:A$146,FALSE)+1,MATCH("Total",Overall!A$1:H$1,FALSE))</f>
        <v>0.163636363636363</v>
      </c>
      <c r="D133" s="1" cm="1">
        <f t="array" ref="D133">INDEX(Findable_Essential,MATCH(A133,tib.FAIR_Findable_Essential__20!A$2:A$145,FALSE)+1,MATCH("Total",tib.FAIR_Findable_Essential__20!$A$1:$Z$1,FALSE))</f>
        <v>0.40833333333333299</v>
      </c>
      <c r="E133" s="1" cm="1">
        <f t="array" ref="E133">INDEX(Findable_Support,MATCH(A133,tib.FAIR_Findable_Support__2020!A$2:A$145,FALSE)+1,MATCH("Total",tib.FAIR_Findable_Support__2020!$A$1:$Z$1,FALSE))</f>
        <v>0.144230769230769</v>
      </c>
      <c r="F133" s="1" cm="1">
        <f t="array" ref="F133">INDEX(AIR_Essential,MATCH($A133,tib.FAIR_AIR_Essential__2020121!A$2:A$145,FALSE)+1,MATCH("Total",tib.FAIR_AIR_Essential__2020121!A$1:AA$1,FALSE))</f>
        <v>6.25E-2</v>
      </c>
      <c r="G133" s="1" cm="1">
        <f t="array" ref="G133">INDEX(AIR_Support,MATCH(A133,tib.FAIR_AIR_Support__20201128!A$2:A$145,FALSE)+1,MATCH("Total",tib.FAIR_AIR_Support__20201128!$A$1:$Z$1,FALSE))</f>
        <v>0</v>
      </c>
    </row>
    <row r="134" spans="1:7" x14ac:dyDescent="0.3">
      <c r="A134" t="s">
        <v>273</v>
      </c>
      <c r="B134" cm="1">
        <f t="array" ref="B134">INDEX(Overall,MATCH(A134,Overall!$A$2:A$146,FALSE)+1,MATCH("Number of Records",Overall!A$1:H$1,FALSE))</f>
        <v>33</v>
      </c>
      <c r="C134" s="1" cm="1">
        <f t="array" ref="C134">INDEX(Overall,MATCH(A134,Overall!$A$2:A$146,FALSE)+1,MATCH("Total",Overall!A$1:H$1,FALSE))</f>
        <v>0.16143250688705199</v>
      </c>
      <c r="D134" s="1" cm="1">
        <f t="array" ref="D134">INDEX(Findable_Essential,MATCH(A134,tib.FAIR_Findable_Essential__20!A$2:A$145,FALSE)+1,MATCH("Total",tib.FAIR_Findable_Essential__20!$A$1:$Z$1,FALSE))</f>
        <v>0.40404040404040398</v>
      </c>
      <c r="E134" s="1" cm="1">
        <f t="array" ref="E134">INDEX(Findable_Support,MATCH(A134,tib.FAIR_Findable_Support__2020!A$2:A$145,FALSE)+1,MATCH("Total",tib.FAIR_Findable_Support__2020!$A$1:$Z$1,FALSE))</f>
        <v>0.13986013986013901</v>
      </c>
      <c r="F134" s="1" cm="1">
        <f t="array" ref="F134">INDEX(AIR_Essential,MATCH($A134,tib.FAIR_AIR_Essential__2020121!A$2:A$145,FALSE)+1,MATCH("Total",tib.FAIR_AIR_Essential__2020121!A$1:AA$1,FALSE))</f>
        <v>6.25E-2</v>
      </c>
      <c r="G134" s="1" cm="1">
        <f t="array" ref="G134">INDEX(AIR_Support,MATCH(A134,tib.FAIR_AIR_Support__20201128!A$2:A$145,FALSE)+1,MATCH("Total",tib.FAIR_AIR_Support__20201128!$A$1:$Z$1,FALSE))</f>
        <v>0</v>
      </c>
    </row>
    <row r="135" spans="1:7" x14ac:dyDescent="0.3">
      <c r="A135" t="s">
        <v>275</v>
      </c>
      <c r="B135" cm="1">
        <f t="array" ref="B135">INDEX(Overall,MATCH(A135,Overall!$A$2:A$146,FALSE)+1,MATCH("Number of Records",Overall!A$1:H$1,FALSE))</f>
        <v>7</v>
      </c>
      <c r="C135" s="1" cm="1">
        <f t="array" ref="C135">INDEX(Overall,MATCH(A135,Overall!$A$2:A$146,FALSE)+1,MATCH("Total",Overall!A$1:H$1,FALSE))</f>
        <v>0.16103896103896101</v>
      </c>
      <c r="D135" s="1" cm="1">
        <f t="array" ref="D135">INDEX(Findable_Essential,MATCH(A135,tib.FAIR_Findable_Essential__20!A$2:A$145,FALSE)+1,MATCH("Total",tib.FAIR_Findable_Essential__20!$A$1:$Z$1,FALSE))</f>
        <v>0.40952380952380901</v>
      </c>
      <c r="E135" s="1" cm="1">
        <f t="array" ref="E135">INDEX(Findable_Support,MATCH(A135,tib.FAIR_Findable_Support__2020!A$2:A$145,FALSE)+1,MATCH("Total",tib.FAIR_Findable_Support__2020!$A$1:$Z$1,FALSE))</f>
        <v>0.13186813186813101</v>
      </c>
      <c r="F135" s="1" cm="1">
        <f t="array" ref="F135">INDEX(AIR_Essential,MATCH($A135,tib.FAIR_AIR_Essential__2020121!A$2:A$145,FALSE)+1,MATCH("Total",tib.FAIR_AIR_Essential__2020121!A$1:AA$1,FALSE))</f>
        <v>6.25E-2</v>
      </c>
      <c r="G135" s="1" cm="1">
        <f t="array" ref="G135">INDEX(AIR_Support,MATCH(A135,tib.FAIR_AIR_Support__20201128!A$2:A$145,FALSE)+1,MATCH("Total",tib.FAIR_AIR_Support__20201128!$A$1:$Z$1,FALSE))</f>
        <v>0</v>
      </c>
    </row>
    <row r="136" spans="1:7" x14ac:dyDescent="0.3">
      <c r="A136" t="s">
        <v>277</v>
      </c>
      <c r="B136" cm="1">
        <f t="array" ref="B136">INDEX(Overall,MATCH(A136,Overall!$A$2:A$146,FALSE)+1,MATCH("Number of Records",Overall!A$1:H$1,FALSE))</f>
        <v>300</v>
      </c>
      <c r="C136" s="1" cm="1">
        <f t="array" ref="C136">INDEX(Overall,MATCH(A136,Overall!$A$2:A$146,FALSE)+1,MATCH("Total",Overall!A$1:H$1,FALSE))</f>
        <v>0.15763636363636299</v>
      </c>
      <c r="D136" s="1" cm="1">
        <f t="array" ref="D136">INDEX(Findable_Essential,MATCH(A136,tib.FAIR_Findable_Essential__20!A$2:A$145,FALSE)+1,MATCH("Total",tib.FAIR_Findable_Essential__20!$A$1:$Z$1,FALSE))</f>
        <v>0.39111111111111102</v>
      </c>
      <c r="E136" s="1" cm="1">
        <f t="array" ref="E136">INDEX(Findable_Support,MATCH(A136,tib.FAIR_Findable_Support__2020!A$2:A$145,FALSE)+1,MATCH("Total",tib.FAIR_Findable_Support__2020!$A$1:$Z$1,FALSE))</f>
        <v>0.101025641025641</v>
      </c>
      <c r="F136" s="1" cm="1">
        <f t="array" ref="F136">INDEX(AIR_Essential,MATCH($A136,tib.FAIR_AIR_Essential__2020121!A$2:A$145,FALSE)+1,MATCH("Total",tib.FAIR_AIR_Essential__2020121!A$1:AA$1,FALSE))</f>
        <v>9.3124999999999999E-2</v>
      </c>
      <c r="G136" s="1" cm="1">
        <f t="array" ref="G136">INDEX(AIR_Support,MATCH(A136,tib.FAIR_AIR_Support__20201128!A$2:A$145,FALSE)+1,MATCH("Total",tib.FAIR_AIR_Support__20201128!$A$1:$Z$1,FALSE))</f>
        <v>0</v>
      </c>
    </row>
    <row r="137" spans="1:7" x14ac:dyDescent="0.3">
      <c r="A137" t="s">
        <v>279</v>
      </c>
      <c r="B137" cm="1">
        <f t="array" ref="B137">INDEX(Overall,MATCH(A137,Overall!$A$2:A$146,FALSE)+1,MATCH("Number of Records",Overall!A$1:H$1,FALSE))</f>
        <v>84</v>
      </c>
      <c r="C137" s="1" cm="1">
        <f t="array" ref="C137">INDEX(Overall,MATCH(A137,Overall!$A$2:A$146,FALSE)+1,MATCH("Total",Overall!A$1:H$1,FALSE))</f>
        <v>0.15476190476190399</v>
      </c>
      <c r="D137" s="1" cm="1">
        <f t="array" ref="D137">INDEX(Findable_Essential,MATCH(A137,tib.FAIR_Findable_Essential__20!A$2:A$145,FALSE)+1,MATCH("Total",tib.FAIR_Findable_Essential__20!$A$1:$Z$1,FALSE))</f>
        <v>0.40238095238095201</v>
      </c>
      <c r="E137" s="1" cm="1">
        <f t="array" ref="E137">INDEX(Findable_Support,MATCH(A137,tib.FAIR_Findable_Support__2020!A$2:A$145,FALSE)+1,MATCH("Total",tib.FAIR_Findable_Support__2020!$A$1:$Z$1,FALSE))</f>
        <v>0.11080586080586</v>
      </c>
      <c r="F137" s="1" cm="1">
        <f t="array" ref="F137">INDEX(AIR_Essential,MATCH($A137,tib.FAIR_AIR_Essential__2020121!A$2:A$145,FALSE)+1,MATCH("Total",tib.FAIR_AIR_Essential__2020121!A$1:AA$1,FALSE))</f>
        <v>6.3244047619047603E-2</v>
      </c>
      <c r="G137" s="1" cm="1">
        <f t="array" ref="G137">INDEX(AIR_Support,MATCH(A137,tib.FAIR_AIR_Support__20201128!A$2:A$145,FALSE)+1,MATCH("Total",tib.FAIR_AIR_Support__20201128!$A$1:$Z$1,FALSE))</f>
        <v>1.1904761904761899E-3</v>
      </c>
    </row>
    <row r="138" spans="1:7" x14ac:dyDescent="0.3">
      <c r="A138" t="s">
        <v>281</v>
      </c>
      <c r="B138" cm="1">
        <f t="array" ref="B138">INDEX(Overall,MATCH(A138,Overall!$A$2:A$146,FALSE)+1,MATCH("Number of Records",Overall!A$1:H$1,FALSE))</f>
        <v>3</v>
      </c>
      <c r="C138" s="1" cm="1">
        <f t="array" ref="C138">INDEX(Overall,MATCH(A138,Overall!$A$2:A$146,FALSE)+1,MATCH("Total",Overall!A$1:H$1,FALSE))</f>
        <v>0.15151515151515099</v>
      </c>
      <c r="D138" s="1" cm="1">
        <f t="array" ref="D138">INDEX(Findable_Essential,MATCH(A138,tib.FAIR_Findable_Essential__20!A$2:A$145,FALSE)+1,MATCH("Total",tib.FAIR_Findable_Essential__20!$A$1:$Z$1,FALSE))</f>
        <v>0.33333333333333298</v>
      </c>
      <c r="E138" s="1" cm="1">
        <f t="array" ref="E138">INDEX(Findable_Support,MATCH(A138,tib.FAIR_Findable_Support__2020!A$2:A$145,FALSE)+1,MATCH("Total",tib.FAIR_Findable_Support__2020!$A$1:$Z$1,FALSE))</f>
        <v>0.10256410256410201</v>
      </c>
      <c r="F138" s="1" cm="1">
        <f t="array" ref="F138">INDEX(AIR_Essential,MATCH($A138,tib.FAIR_AIR_Essential__2020121!A$2:A$145,FALSE)+1,MATCH("Total",tib.FAIR_AIR_Essential__2020121!A$1:AA$1,FALSE))</f>
        <v>0.125</v>
      </c>
      <c r="G138" s="1" cm="1">
        <f t="array" ref="G138">INDEX(AIR_Support,MATCH(A138,tib.FAIR_AIR_Support__20201128!A$2:A$145,FALSE)+1,MATCH("Total",tib.FAIR_AIR_Support__20201128!$A$1:$Z$1,FALSE))</f>
        <v>0</v>
      </c>
    </row>
    <row r="139" spans="1:7" x14ac:dyDescent="0.3">
      <c r="A139" t="s">
        <v>283</v>
      </c>
      <c r="B139" cm="1">
        <f t="array" ref="B139">INDEX(Overall,MATCH(A139,Overall!$A$2:A$146,FALSE)+1,MATCH("Number of Records",Overall!A$1:H$1,FALSE))</f>
        <v>122</v>
      </c>
      <c r="C139" s="1" cm="1">
        <f t="array" ref="C139">INDEX(Overall,MATCH(A139,Overall!$A$2:A$146,FALSE)+1,MATCH("Total",Overall!A$1:H$1,FALSE))</f>
        <v>0.147690014903129</v>
      </c>
      <c r="D139" s="1" cm="1">
        <f t="array" ref="D139">INDEX(Findable_Essential,MATCH(A139,tib.FAIR_Findable_Essential__20!A$2:A$145,FALSE)+1,MATCH("Total",tib.FAIR_Findable_Essential__20!$A$1:$Z$1,FALSE))</f>
        <v>0.40382513661202102</v>
      </c>
      <c r="E139" s="1" cm="1">
        <f t="array" ref="E139">INDEX(Findable_Support,MATCH(A139,tib.FAIR_Findable_Support__2020!A$2:A$145,FALSE)+1,MATCH("Total",tib.FAIR_Findable_Support__2020!$A$1:$Z$1,FALSE))</f>
        <v>8.13366960907944E-2</v>
      </c>
      <c r="F139" s="1" cm="1">
        <f t="array" ref="F139">INDEX(AIR_Essential,MATCH($A139,tib.FAIR_AIR_Essential__2020121!A$2:A$145,FALSE)+1,MATCH("Total",tib.FAIR_AIR_Essential__2020121!A$1:AA$1,FALSE))</f>
        <v>6.3012295081967207E-2</v>
      </c>
      <c r="G139" s="1" cm="1">
        <f t="array" ref="G139">INDEX(AIR_Support,MATCH(A139,tib.FAIR_AIR_Support__20201128!A$2:A$145,FALSE)+1,MATCH("Total",tib.FAIR_AIR_Support__20201128!$A$1:$Z$1,FALSE))</f>
        <v>0</v>
      </c>
    </row>
    <row r="140" spans="1:7" x14ac:dyDescent="0.3">
      <c r="A140" t="s">
        <v>285</v>
      </c>
      <c r="B140" cm="1">
        <f t="array" ref="B140">INDEX(Overall,MATCH(A140,Overall!$A$2:A$146,FALSE)+1,MATCH("Number of Records",Overall!A$1:H$1,FALSE))</f>
        <v>17</v>
      </c>
      <c r="C140" s="1" cm="1">
        <f t="array" ref="C140">INDEX(Overall,MATCH(A140,Overall!$A$2:A$146,FALSE)+1,MATCH("Total",Overall!A$1:H$1,FALSE))</f>
        <v>0.145454545454545</v>
      </c>
      <c r="D140" s="1" cm="1">
        <f t="array" ref="D140">INDEX(Findable_Essential,MATCH(A140,tib.FAIR_Findable_Essential__20!A$2:A$145,FALSE)+1,MATCH("Total",tib.FAIR_Findable_Essential__20!$A$1:$Z$1,FALSE))</f>
        <v>0.4</v>
      </c>
      <c r="E140" s="1" cm="1">
        <f t="array" ref="E140">INDEX(Findable_Support,MATCH(A140,tib.FAIR_Findable_Support__2020!A$2:A$145,FALSE)+1,MATCH("Total",tib.FAIR_Findable_Support__2020!$A$1:$Z$1,FALSE))</f>
        <v>7.69230769230769E-2</v>
      </c>
      <c r="F140" s="1" cm="1">
        <f t="array" ref="F140">INDEX(AIR_Essential,MATCH($A140,tib.FAIR_AIR_Essential__2020121!A$2:A$145,FALSE)+1,MATCH("Total",tib.FAIR_AIR_Essential__2020121!A$1:AA$1,FALSE))</f>
        <v>6.25E-2</v>
      </c>
      <c r="G140" s="1" cm="1">
        <f t="array" ref="G140">INDEX(AIR_Support,MATCH(A140,tib.FAIR_AIR_Support__20201128!A$2:A$145,FALSE)+1,MATCH("Total",tib.FAIR_AIR_Support__20201128!$A$1:$Z$1,FALSE))</f>
        <v>0</v>
      </c>
    </row>
    <row r="141" spans="1:7" x14ac:dyDescent="0.3">
      <c r="A141" t="s">
        <v>287</v>
      </c>
      <c r="B141" cm="1">
        <f t="array" ref="B141">INDEX(Overall,MATCH(A141,Overall!$A$2:A$146,FALSE)+1,MATCH("Number of Records",Overall!A$1:H$1,FALSE))</f>
        <v>300</v>
      </c>
      <c r="C141" s="1" cm="1">
        <f t="array" ref="C141">INDEX(Overall,MATCH(A141,Overall!$A$2:A$146,FALSE)+1,MATCH("Total",Overall!A$1:H$1,FALSE))</f>
        <v>0.145272727272727</v>
      </c>
      <c r="D141" s="1" cm="1">
        <f t="array" ref="D141">INDEX(Findable_Essential,MATCH(A141,tib.FAIR_Findable_Essential__20!A$2:A$145,FALSE)+1,MATCH("Total",tib.FAIR_Findable_Essential__20!$A$1:$Z$1,FALSE))</f>
        <v>0.420222222222222</v>
      </c>
      <c r="E141" s="1" cm="1">
        <f t="array" ref="E141">INDEX(Findable_Support,MATCH(A141,tib.FAIR_Findable_Support__2020!A$2:A$145,FALSE)+1,MATCH("Total",tib.FAIR_Findable_Support__2020!$A$1:$Z$1,FALSE))</f>
        <v>5.6923076923076903E-2</v>
      </c>
      <c r="F141" s="1" cm="1">
        <f t="array" ref="F141">INDEX(AIR_Essential,MATCH($A141,tib.FAIR_AIR_Essential__2020121!A$2:A$145,FALSE)+1,MATCH("Total",tib.FAIR_AIR_Essential__2020121!A$1:AA$1,FALSE))</f>
        <v>5.9166666666666597E-2</v>
      </c>
      <c r="G141" s="1" cm="1">
        <f t="array" ref="G141">INDEX(AIR_Support,MATCH(A141,tib.FAIR_AIR_Support__20201128!A$2:A$145,FALSE)+1,MATCH("Total",tib.FAIR_AIR_Support__20201128!$A$1:$Z$1,FALSE))</f>
        <v>0</v>
      </c>
    </row>
    <row r="142" spans="1:7" x14ac:dyDescent="0.3">
      <c r="A142" t="s">
        <v>289</v>
      </c>
      <c r="B142" cm="1">
        <f t="array" ref="B142">INDEX(Overall,MATCH(A142,Overall!$A$2:A$146,FALSE)+1,MATCH("Number of Records",Overall!A$1:H$1,FALSE))</f>
        <v>300</v>
      </c>
      <c r="C142" s="1" cm="1">
        <f t="array" ref="C142">INDEX(Overall,MATCH(A142,Overall!$A$2:A$146,FALSE)+1,MATCH("Total",Overall!A$1:H$1,FALSE))</f>
        <v>0.13757575757575699</v>
      </c>
      <c r="D142" s="1" cm="1">
        <f t="array" ref="D142">INDEX(Findable_Essential,MATCH(A142,tib.FAIR_Findable_Essential__20!A$2:A$145,FALSE)+1,MATCH("Total",tib.FAIR_Findable_Essential__20!$A$1:$Z$1,FALSE))</f>
        <v>0.369111111111111</v>
      </c>
      <c r="E142" s="1" cm="1">
        <f t="array" ref="E142">INDEX(Findable_Support,MATCH(A142,tib.FAIR_Findable_Support__2020!A$2:A$145,FALSE)+1,MATCH("Total",tib.FAIR_Findable_Support__2020!$A$1:$Z$1,FALSE))</f>
        <v>6.9487179487179404E-2</v>
      </c>
      <c r="F142" s="1" cm="1">
        <f t="array" ref="F142">INDEX(AIR_Essential,MATCH($A142,tib.FAIR_AIR_Essential__2020121!A$2:A$145,FALSE)+1,MATCH("Total",tib.FAIR_AIR_Essential__2020121!A$1:AA$1,FALSE))</f>
        <v>6.3750000000000001E-2</v>
      </c>
      <c r="G142" s="1" cm="1">
        <f t="array" ref="G142">INDEX(AIR_Support,MATCH(A142,tib.FAIR_AIR_Support__20201128!A$2:A$145,FALSE)+1,MATCH("Total",tib.FAIR_AIR_Support__20201128!$A$1:$Z$1,FALSE))</f>
        <v>5.3333333333333297E-3</v>
      </c>
    </row>
    <row r="143" spans="1:7" x14ac:dyDescent="0.3">
      <c r="A143" t="s">
        <v>291</v>
      </c>
      <c r="B143" cm="1">
        <f t="array" ref="B143">INDEX(Overall,MATCH(A143,Overall!$A$2:A$146,FALSE)+1,MATCH("Number of Records",Overall!A$1:H$1,FALSE))</f>
        <v>2</v>
      </c>
      <c r="C143" s="1" cm="1">
        <f t="array" ref="C143">INDEX(Overall,MATCH(A143,Overall!$A$2:A$146,FALSE)+1,MATCH("Total",Overall!A$1:H$1,FALSE))</f>
        <v>0.13636363636363599</v>
      </c>
      <c r="D143" s="1" cm="1">
        <f t="array" ref="D143">INDEX(Findable_Essential,MATCH(A143,tib.FAIR_Findable_Essential__20!A$2:A$145,FALSE)+1,MATCH("Total",tib.FAIR_Findable_Essential__20!$A$1:$Z$1,FALSE))</f>
        <v>0.4</v>
      </c>
      <c r="E143" s="1" cm="1">
        <f t="array" ref="E143">INDEX(Findable_Support,MATCH(A143,tib.FAIR_Findable_Support__2020!A$2:A$145,FALSE)+1,MATCH("Total",tib.FAIR_Findable_Support__2020!$A$1:$Z$1,FALSE))</f>
        <v>3.8461538461538401E-2</v>
      </c>
      <c r="F143" s="1" cm="1">
        <f t="array" ref="F143">INDEX(AIR_Essential,MATCH($A143,tib.FAIR_AIR_Essential__2020121!A$2:A$145,FALSE)+1,MATCH("Total",tib.FAIR_AIR_Essential__2020121!A$1:AA$1,FALSE))</f>
        <v>6.25E-2</v>
      </c>
      <c r="G143" s="1" cm="1">
        <f t="array" ref="G143">INDEX(AIR_Support,MATCH(A143,tib.FAIR_AIR_Support__20201128!A$2:A$145,FALSE)+1,MATCH("Total",tib.FAIR_AIR_Support__20201128!$A$1:$Z$1,FALSE))</f>
        <v>0</v>
      </c>
    </row>
    <row r="144" spans="1:7" x14ac:dyDescent="0.3">
      <c r="A144" t="s">
        <v>293</v>
      </c>
      <c r="B144" cm="1">
        <f t="array" ref="B144">INDEX(Overall,MATCH(A144,Overall!$A$2:A$146,FALSE)+1,MATCH("Number of Records",Overall!A$1:H$1,FALSE))</f>
        <v>300</v>
      </c>
      <c r="C144" s="1" cm="1">
        <f t="array" ref="C144">INDEX(Overall,MATCH(A144,Overall!$A$2:A$146,FALSE)+1,MATCH("Total",Overall!A$1:H$1,FALSE))</f>
        <v>0.13551515151515101</v>
      </c>
      <c r="D144" s="1" cm="1">
        <f t="array" ref="D144">INDEX(Findable_Essential,MATCH(A144,tib.FAIR_Findable_Essential__20!A$2:A$145,FALSE)+1,MATCH("Total",tib.FAIR_Findable_Essential__20!$A$1:$Z$1,FALSE))</f>
        <v>0.36333333333333301</v>
      </c>
      <c r="E144" s="1" cm="1">
        <f t="array" ref="E144">INDEX(Findable_Support,MATCH(A144,tib.FAIR_Findable_Support__2020!A$2:A$145,FALSE)+1,MATCH("Total",tib.FAIR_Findable_Support__2020!$A$1:$Z$1,FALSE))</f>
        <v>7.7179487179487097E-2</v>
      </c>
      <c r="F144" s="1" cm="1">
        <f t="array" ref="F144">INDEX(AIR_Essential,MATCH($A144,tib.FAIR_AIR_Essential__2020121!A$2:A$145,FALSE)+1,MATCH("Total",tib.FAIR_AIR_Essential__2020121!A$1:AA$1,FALSE))</f>
        <v>6.25E-2</v>
      </c>
      <c r="G144" s="1" cm="1">
        <f t="array" ref="G144">INDEX(AIR_Support,MATCH(A144,tib.FAIR_AIR_Support__20201128!A$2:A$145,FALSE)+1,MATCH("Total",tib.FAIR_AIR_Support__20201128!$A$1:$Z$1,FALSE))</f>
        <v>0</v>
      </c>
    </row>
    <row r="145" spans="1:7" x14ac:dyDescent="0.3">
      <c r="A145" t="s">
        <v>295</v>
      </c>
      <c r="B145" cm="1">
        <f t="array" ref="B145">INDEX(Overall,MATCH(A145,Overall!$A$2:A$146,FALSE)+1,MATCH("Number of Records",Overall!A$1:H$1,FALSE))</f>
        <v>287</v>
      </c>
      <c r="C145" s="1" cm="1">
        <f t="array" ref="C145">INDEX(Overall,MATCH(A145,Overall!$A$2:A$146,FALSE)+1,MATCH("Total",Overall!A$1:H$1,FALSE))</f>
        <v>0.13354450427621101</v>
      </c>
      <c r="D145" s="1" cm="1">
        <f t="array" ref="D145">INDEX(Findable_Essential,MATCH(A145,tib.FAIR_Findable_Essential__20!A$2:A$145,FALSE)+1,MATCH("Total",tib.FAIR_Findable_Essential__20!$A$1:$Z$1,FALSE))</f>
        <v>0.37026713124274102</v>
      </c>
      <c r="E145" s="1" cm="1">
        <f t="array" ref="E145">INDEX(Findable_Support,MATCH(A145,tib.FAIR_Findable_Support__2020!A$2:A$145,FALSE)+1,MATCH("Total",tib.FAIR_Findable_Support__2020!$A$1:$Z$1,FALSE))</f>
        <v>6.0305548110426099E-2</v>
      </c>
      <c r="F145" s="1" cm="1">
        <f t="array" ref="F145">INDEX(AIR_Essential,MATCH($A145,tib.FAIR_AIR_Essential__2020121!A$2:A$145,FALSE)+1,MATCH("Total",tib.FAIR_AIR_Essential__2020121!A$1:AA$1,FALSE))</f>
        <v>6.25E-2</v>
      </c>
      <c r="G145" s="1" cm="1">
        <f t="array" ref="G145">INDEX(AIR_Support,MATCH(A145,tib.FAIR_AIR_Support__20201128!A$2:A$145,FALSE)+1,MATCH("Total",tib.FAIR_AIR_Support__20201128!$A$1:$Z$1,FALSE))</f>
        <v>3.48432055749128E-4</v>
      </c>
    </row>
    <row r="146" spans="1:7" x14ac:dyDescent="0.3">
      <c r="A146" t="s">
        <v>296</v>
      </c>
      <c r="B146" s="2">
        <v>190</v>
      </c>
      <c r="C146" s="1">
        <f>AVERAGE(C2:C145)</f>
        <v>0.23620979037095044</v>
      </c>
      <c r="D146" s="1">
        <f>AVERAGE(D2:D145)</f>
        <v>0.51493061117920513</v>
      </c>
      <c r="E146" s="1">
        <f>AVERAGE(E2:E145)</f>
        <v>0.17871164784313878</v>
      </c>
      <c r="F146" s="1">
        <f>AVERAGE(F2:F145)</f>
        <v>0.14067620810309411</v>
      </c>
      <c r="G146" s="1">
        <f>AVERAGE(G2:G145)</f>
        <v>3.654688725018411E-2</v>
      </c>
    </row>
  </sheetData>
  <autoFilter ref="A1:G145">
    <sortState ref="A2:G145">
      <sortCondition descending="1" ref="C1:C145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6"/>
  <sheetViews>
    <sheetView workbookViewId="0">
      <selection activeCell="C1" sqref="C1"/>
    </sheetView>
  </sheetViews>
  <sheetFormatPr baseColWidth="10" defaultRowHeight="15.6" x14ac:dyDescent="0.3"/>
  <cols>
    <col min="1" max="1" width="13.19921875" bestFit="1" customWidth="1"/>
    <col min="2" max="3" width="17.19921875" bestFit="1" customWidth="1"/>
    <col min="4" max="4" width="21.69921875" bestFit="1" customWidth="1"/>
    <col min="5" max="5" width="20.5" bestFit="1" customWidth="1"/>
    <col min="6" max="6" width="17.296875" bestFit="1" customWidth="1"/>
    <col min="7" max="7" width="16.296875" bestFit="1" customWidth="1"/>
    <col min="8" max="8" width="5.296875" bestFit="1" customWidth="1"/>
  </cols>
  <sheetData>
    <row r="1" spans="1:8" x14ac:dyDescent="0.3">
      <c r="A1" t="s">
        <v>1</v>
      </c>
      <c r="B1" t="s">
        <v>0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">
      <c r="A2" t="s">
        <v>9</v>
      </c>
      <c r="B2" t="s">
        <v>8</v>
      </c>
      <c r="C2">
        <v>1</v>
      </c>
      <c r="D2" s="1">
        <v>0.73333333333333295</v>
      </c>
      <c r="E2" s="1">
        <v>0.53846153846153799</v>
      </c>
      <c r="F2" s="1">
        <v>0.29411764705882298</v>
      </c>
      <c r="G2" s="1">
        <v>0.4</v>
      </c>
      <c r="H2" s="1">
        <v>0.49090909090909002</v>
      </c>
    </row>
    <row r="3" spans="1:8" x14ac:dyDescent="0.3">
      <c r="A3" t="s">
        <v>11</v>
      </c>
      <c r="B3" t="s">
        <v>10</v>
      </c>
      <c r="C3">
        <v>6</v>
      </c>
      <c r="D3" s="1">
        <v>0.71111111111111103</v>
      </c>
      <c r="E3" s="1">
        <v>0.29487179487179399</v>
      </c>
      <c r="F3" s="1">
        <v>0.38235294117647001</v>
      </c>
      <c r="G3" s="1">
        <v>0.1</v>
      </c>
      <c r="H3" s="1">
        <v>0.4</v>
      </c>
    </row>
    <row r="4" spans="1:8" x14ac:dyDescent="0.3">
      <c r="A4" t="s">
        <v>13</v>
      </c>
      <c r="B4" t="s">
        <v>12</v>
      </c>
      <c r="C4">
        <v>46</v>
      </c>
      <c r="D4" s="1">
        <v>0.73333333333333295</v>
      </c>
      <c r="E4" s="1">
        <v>0.24080267558528401</v>
      </c>
      <c r="F4" s="1">
        <v>0.29411764705882298</v>
      </c>
      <c r="G4" s="1">
        <v>0.1</v>
      </c>
      <c r="H4" s="1">
        <v>0.36600790513833897</v>
      </c>
    </row>
    <row r="5" spans="1:8" x14ac:dyDescent="0.3">
      <c r="A5" t="s">
        <v>15</v>
      </c>
      <c r="B5" t="s">
        <v>14</v>
      </c>
      <c r="C5">
        <v>56</v>
      </c>
      <c r="D5" s="1">
        <v>0.71071428571428497</v>
      </c>
      <c r="E5" s="1">
        <v>0.379120879120879</v>
      </c>
      <c r="F5" s="1">
        <v>0.20903361344537799</v>
      </c>
      <c r="G5" s="1">
        <v>7.85714285714285E-2</v>
      </c>
      <c r="H5" s="1">
        <v>0.36233766233766201</v>
      </c>
    </row>
    <row r="6" spans="1:8" x14ac:dyDescent="0.3">
      <c r="A6" t="s">
        <v>17</v>
      </c>
      <c r="B6" t="s">
        <v>16</v>
      </c>
      <c r="C6">
        <v>300</v>
      </c>
      <c r="D6" s="1">
        <v>0.64933333333333298</v>
      </c>
      <c r="E6" s="1">
        <v>0.61102564102564005</v>
      </c>
      <c r="F6" s="1">
        <v>0.12196078431372499</v>
      </c>
      <c r="G6" s="1">
        <v>7.0000000000000001E-3</v>
      </c>
      <c r="H6" s="1">
        <v>0.36048484848484802</v>
      </c>
    </row>
    <row r="7" spans="1:8" x14ac:dyDescent="0.3">
      <c r="A7" t="s">
        <v>19</v>
      </c>
      <c r="B7" t="s">
        <v>18</v>
      </c>
      <c r="C7">
        <v>7</v>
      </c>
      <c r="D7" s="1">
        <v>0.64761904761904698</v>
      </c>
      <c r="E7" s="1">
        <v>0.30769230769230699</v>
      </c>
      <c r="F7" s="1">
        <v>0.29411764705882298</v>
      </c>
      <c r="G7" s="1">
        <v>0.1</v>
      </c>
      <c r="H7" s="1">
        <v>0.35844155844155801</v>
      </c>
    </row>
    <row r="8" spans="1:8" x14ac:dyDescent="0.3">
      <c r="A8" t="s">
        <v>21</v>
      </c>
      <c r="B8" t="s">
        <v>20</v>
      </c>
      <c r="C8">
        <v>3</v>
      </c>
      <c r="D8" s="1">
        <v>0.71111111111111003</v>
      </c>
      <c r="E8" s="1">
        <v>0.23076923076923</v>
      </c>
      <c r="F8" s="1">
        <v>0.29411764705882298</v>
      </c>
      <c r="G8" s="1">
        <v>0.1</v>
      </c>
      <c r="H8" s="1">
        <v>0.35757575757575699</v>
      </c>
    </row>
    <row r="9" spans="1:8" x14ac:dyDescent="0.3">
      <c r="A9" t="s">
        <v>23</v>
      </c>
      <c r="B9" t="s">
        <v>22</v>
      </c>
      <c r="C9">
        <v>16</v>
      </c>
      <c r="D9" s="1">
        <v>0.73333333333333295</v>
      </c>
      <c r="E9" s="1">
        <v>0.20192307692307601</v>
      </c>
      <c r="F9" s="1">
        <v>0.29411764705882298</v>
      </c>
      <c r="G9" s="1">
        <v>0.1</v>
      </c>
      <c r="H9" s="1">
        <v>0.35681818181818098</v>
      </c>
    </row>
    <row r="10" spans="1:8" x14ac:dyDescent="0.3">
      <c r="A10" t="s">
        <v>25</v>
      </c>
      <c r="B10" t="s">
        <v>24</v>
      </c>
      <c r="C10">
        <v>170</v>
      </c>
      <c r="D10" s="1">
        <v>0.68</v>
      </c>
      <c r="E10" s="1">
        <v>0.20497737556560999</v>
      </c>
      <c r="F10" s="1">
        <v>0.32941176470588202</v>
      </c>
      <c r="G10" s="1">
        <v>0.111176470588235</v>
      </c>
      <c r="H10" s="1">
        <v>0.35593582887700498</v>
      </c>
    </row>
    <row r="11" spans="1:8" x14ac:dyDescent="0.3">
      <c r="A11" t="s">
        <v>27</v>
      </c>
      <c r="B11" t="s">
        <v>26</v>
      </c>
      <c r="C11">
        <v>2</v>
      </c>
      <c r="D11" s="1">
        <v>0.66666666666666596</v>
      </c>
      <c r="E11" s="1">
        <v>0.15384615384615299</v>
      </c>
      <c r="F11" s="1">
        <v>0.32352941176470501</v>
      </c>
      <c r="G11" s="1">
        <v>0.2</v>
      </c>
      <c r="H11" s="1">
        <v>0.354545454545454</v>
      </c>
    </row>
    <row r="12" spans="1:8" x14ac:dyDescent="0.3">
      <c r="A12" t="s">
        <v>29</v>
      </c>
      <c r="B12" t="s">
        <v>28</v>
      </c>
      <c r="C12">
        <v>157</v>
      </c>
      <c r="D12" s="1">
        <v>0.71380042462844995</v>
      </c>
      <c r="E12" s="1">
        <v>0.242038216560509</v>
      </c>
      <c r="F12" s="1">
        <v>0.261521168977144</v>
      </c>
      <c r="G12" s="1">
        <v>8.4076433121019103E-2</v>
      </c>
      <c r="H12" s="1">
        <v>0.34800231615518201</v>
      </c>
    </row>
    <row r="13" spans="1:8" x14ac:dyDescent="0.3">
      <c r="A13" t="s">
        <v>31</v>
      </c>
      <c r="B13" t="s">
        <v>30</v>
      </c>
      <c r="C13">
        <v>48</v>
      </c>
      <c r="D13" s="1">
        <v>0.65416666666666601</v>
      </c>
      <c r="E13" s="1">
        <v>0.23237179487179399</v>
      </c>
      <c r="F13" s="1">
        <v>0.29411764705882298</v>
      </c>
      <c r="G13" s="1">
        <v>0.1</v>
      </c>
      <c r="H13" s="1">
        <v>0.34242424242424202</v>
      </c>
    </row>
    <row r="14" spans="1:8" x14ac:dyDescent="0.3">
      <c r="A14" t="s">
        <v>33</v>
      </c>
      <c r="B14" t="s">
        <v>32</v>
      </c>
      <c r="C14">
        <v>49</v>
      </c>
      <c r="D14" s="1">
        <v>0.69523809523809499</v>
      </c>
      <c r="E14" s="1">
        <v>0.16954474097331201</v>
      </c>
      <c r="F14" s="1">
        <v>0.27490996398559397</v>
      </c>
      <c r="G14" s="1">
        <v>8.9795918367346905E-2</v>
      </c>
      <c r="H14" s="1">
        <v>0.33098330241187301</v>
      </c>
    </row>
    <row r="15" spans="1:8" x14ac:dyDescent="0.3">
      <c r="A15" t="s">
        <v>35</v>
      </c>
      <c r="B15" t="s">
        <v>34</v>
      </c>
      <c r="C15">
        <v>3</v>
      </c>
      <c r="D15" s="1">
        <v>0.73333333333333295</v>
      </c>
      <c r="E15" s="1">
        <v>0.15384615384615299</v>
      </c>
      <c r="F15" s="1">
        <v>0.25490196078431299</v>
      </c>
      <c r="G15" s="1">
        <v>6.6666666666666596E-2</v>
      </c>
      <c r="H15" s="1">
        <v>0.32727272727272699</v>
      </c>
    </row>
    <row r="16" spans="1:8" x14ac:dyDescent="0.3">
      <c r="A16" t="s">
        <v>37</v>
      </c>
      <c r="B16" t="s">
        <v>36</v>
      </c>
      <c r="C16">
        <v>32</v>
      </c>
      <c r="D16" s="1">
        <v>0.65625</v>
      </c>
      <c r="E16" s="1">
        <v>0.28365384615384598</v>
      </c>
      <c r="F16" s="1">
        <v>0.25919117647058798</v>
      </c>
      <c r="G16" s="1">
        <v>0</v>
      </c>
      <c r="H16" s="1">
        <v>0.326136363636363</v>
      </c>
    </row>
    <row r="17" spans="1:8" x14ac:dyDescent="0.3">
      <c r="A17" t="s">
        <v>39</v>
      </c>
      <c r="B17" t="s">
        <v>38</v>
      </c>
      <c r="C17">
        <v>25</v>
      </c>
      <c r="D17" s="1">
        <v>0.61333333333333295</v>
      </c>
      <c r="E17" s="1">
        <v>0.209230769230769</v>
      </c>
      <c r="F17" s="1">
        <v>0.29411764705882298</v>
      </c>
      <c r="G17" s="1">
        <v>0.1</v>
      </c>
      <c r="H17" s="1">
        <v>0.32581818181818101</v>
      </c>
    </row>
    <row r="18" spans="1:8" x14ac:dyDescent="0.3">
      <c r="A18" t="s">
        <v>41</v>
      </c>
      <c r="B18" t="s">
        <v>40</v>
      </c>
      <c r="C18">
        <v>97</v>
      </c>
      <c r="D18" s="1">
        <v>0.66666666666666596</v>
      </c>
      <c r="E18" s="1">
        <v>7.9302141157811201E-2</v>
      </c>
      <c r="F18" s="1">
        <v>0.386901152213462</v>
      </c>
      <c r="G18" s="1">
        <v>0</v>
      </c>
      <c r="H18" s="1">
        <v>0.32014995313964301</v>
      </c>
    </row>
    <row r="19" spans="1:8" x14ac:dyDescent="0.3">
      <c r="A19" t="s">
        <v>43</v>
      </c>
      <c r="B19" t="s">
        <v>42</v>
      </c>
      <c r="C19">
        <v>5</v>
      </c>
      <c r="D19" s="1">
        <v>0.706666666666666</v>
      </c>
      <c r="E19" s="1">
        <v>0.23076923076923</v>
      </c>
      <c r="F19" s="1">
        <v>0.23529411764705799</v>
      </c>
      <c r="G19" s="1">
        <v>0</v>
      </c>
      <c r="H19" s="1">
        <v>0.31999999999999901</v>
      </c>
    </row>
    <row r="20" spans="1:8" x14ac:dyDescent="0.3">
      <c r="A20" t="s">
        <v>45</v>
      </c>
      <c r="B20" t="s">
        <v>44</v>
      </c>
      <c r="C20">
        <v>207</v>
      </c>
      <c r="D20" s="1">
        <v>0.584863123993558</v>
      </c>
      <c r="E20" s="1">
        <v>0.19695280564845699</v>
      </c>
      <c r="F20" s="1">
        <v>0.29354930377948202</v>
      </c>
      <c r="G20" s="1">
        <v>0.1</v>
      </c>
      <c r="H20" s="1">
        <v>0.31497584541062801</v>
      </c>
    </row>
    <row r="21" spans="1:8" x14ac:dyDescent="0.3">
      <c r="A21" t="s">
        <v>47</v>
      </c>
      <c r="B21" t="s">
        <v>46</v>
      </c>
      <c r="C21">
        <v>300</v>
      </c>
      <c r="D21" s="1">
        <v>0.596444444444444</v>
      </c>
      <c r="E21" s="1">
        <v>8.6410256410256403E-2</v>
      </c>
      <c r="F21" s="1">
        <v>0.36196078431372503</v>
      </c>
      <c r="G21" s="1">
        <v>9.9666666666666598E-2</v>
      </c>
      <c r="H21" s="1">
        <v>0.31309090909090898</v>
      </c>
    </row>
    <row r="22" spans="1:8" x14ac:dyDescent="0.3">
      <c r="A22" t="s">
        <v>49</v>
      </c>
      <c r="B22" t="s">
        <v>48</v>
      </c>
      <c r="C22">
        <v>1</v>
      </c>
      <c r="D22" s="1">
        <v>0.6</v>
      </c>
      <c r="E22" s="1">
        <v>0.30769230769230699</v>
      </c>
      <c r="F22" s="1">
        <v>0.23529411764705799</v>
      </c>
      <c r="G22" s="1">
        <v>0</v>
      </c>
      <c r="H22" s="1">
        <v>0.30909090909090903</v>
      </c>
    </row>
    <row r="23" spans="1:8" x14ac:dyDescent="0.3">
      <c r="A23" t="s">
        <v>51</v>
      </c>
      <c r="B23" t="s">
        <v>50</v>
      </c>
      <c r="C23">
        <v>300</v>
      </c>
      <c r="D23" s="1">
        <v>0.54666666666666597</v>
      </c>
      <c r="E23" s="1">
        <v>0.266666666666666</v>
      </c>
      <c r="F23" s="1">
        <v>0.25960784313725399</v>
      </c>
      <c r="G23" s="1">
        <v>8.8666666666666602E-2</v>
      </c>
      <c r="H23" s="1">
        <v>0.30848484848484797</v>
      </c>
    </row>
    <row r="24" spans="1:8" x14ac:dyDescent="0.3">
      <c r="A24" t="s">
        <v>53</v>
      </c>
      <c r="B24" t="s">
        <v>52</v>
      </c>
      <c r="C24">
        <v>293</v>
      </c>
      <c r="D24" s="1">
        <v>0.59408418657565398</v>
      </c>
      <c r="E24" s="1">
        <v>0.24494618009976299</v>
      </c>
      <c r="F24" s="1">
        <v>0.21802850833165999</v>
      </c>
      <c r="G24" s="1">
        <v>0.1</v>
      </c>
      <c r="H24" s="1">
        <v>0.30549177784672599</v>
      </c>
    </row>
    <row r="25" spans="1:8" x14ac:dyDescent="0.3">
      <c r="A25" t="s">
        <v>55</v>
      </c>
      <c r="B25" t="s">
        <v>54</v>
      </c>
      <c r="C25">
        <v>300</v>
      </c>
      <c r="D25" s="1">
        <v>0.65622222222222204</v>
      </c>
      <c r="E25" s="1">
        <v>0.22051282051282001</v>
      </c>
      <c r="F25" s="1">
        <v>0.17313725490196</v>
      </c>
      <c r="G25" s="1">
        <v>9.7666666666666596E-2</v>
      </c>
      <c r="H25" s="1">
        <v>0.302363636363636</v>
      </c>
    </row>
    <row r="26" spans="1:8" x14ac:dyDescent="0.3">
      <c r="A26" t="s">
        <v>57</v>
      </c>
      <c r="B26" t="s">
        <v>56</v>
      </c>
      <c r="C26">
        <v>300</v>
      </c>
      <c r="D26" s="1">
        <v>0.61488888888888804</v>
      </c>
      <c r="E26" s="1">
        <v>0.16820512820512801</v>
      </c>
      <c r="F26" s="1">
        <v>0.25039215686274502</v>
      </c>
      <c r="G26" s="1">
        <v>8.4666666666666598E-2</v>
      </c>
      <c r="H26" s="1">
        <v>0.30024242424242398</v>
      </c>
    </row>
    <row r="27" spans="1:8" x14ac:dyDescent="0.3">
      <c r="A27" t="s">
        <v>59</v>
      </c>
      <c r="B27" t="s">
        <v>58</v>
      </c>
      <c r="C27">
        <v>300</v>
      </c>
      <c r="D27" s="1">
        <v>0.58222222222222197</v>
      </c>
      <c r="E27" s="1">
        <v>0.28974358974358899</v>
      </c>
      <c r="F27" s="1">
        <v>0.168039215686274</v>
      </c>
      <c r="G27" s="1">
        <v>9.6333333333333299E-2</v>
      </c>
      <c r="H27" s="1">
        <v>0.29672727272727201</v>
      </c>
    </row>
    <row r="28" spans="1:8" x14ac:dyDescent="0.3">
      <c r="A28" t="s">
        <v>61</v>
      </c>
      <c r="B28" t="s">
        <v>60</v>
      </c>
      <c r="C28">
        <v>300</v>
      </c>
      <c r="D28" s="1">
        <v>0.584666666666666</v>
      </c>
      <c r="E28" s="1">
        <v>0.173589743589743</v>
      </c>
      <c r="F28" s="1">
        <v>0.25960784313725399</v>
      </c>
      <c r="G28" s="1">
        <v>8.6999999999999994E-2</v>
      </c>
      <c r="H28" s="1">
        <v>0.296545454545454</v>
      </c>
    </row>
    <row r="29" spans="1:8" x14ac:dyDescent="0.3">
      <c r="A29" t="s">
        <v>63</v>
      </c>
      <c r="B29" t="s">
        <v>62</v>
      </c>
      <c r="C29">
        <v>1</v>
      </c>
      <c r="D29" s="1">
        <v>0.53333333333333299</v>
      </c>
      <c r="E29" s="1">
        <v>0.30769230769230699</v>
      </c>
      <c r="F29" s="1">
        <v>0.17647058823529399</v>
      </c>
      <c r="G29" s="1">
        <v>0.1</v>
      </c>
      <c r="H29" s="1">
        <v>0.29090909090909001</v>
      </c>
    </row>
    <row r="30" spans="1:8" x14ac:dyDescent="0.3">
      <c r="A30" t="s">
        <v>65</v>
      </c>
      <c r="B30" t="s">
        <v>64</v>
      </c>
      <c r="C30">
        <v>17</v>
      </c>
      <c r="D30" s="1">
        <v>0.49803921568627402</v>
      </c>
      <c r="E30" s="1">
        <v>0.19004524886877799</v>
      </c>
      <c r="F30" s="1">
        <v>0.23529411764705799</v>
      </c>
      <c r="G30" s="1">
        <v>0.20588235294117599</v>
      </c>
      <c r="H30" s="1">
        <v>0.29090909090909001</v>
      </c>
    </row>
    <row r="31" spans="1:8" x14ac:dyDescent="0.3">
      <c r="A31" t="s">
        <v>67</v>
      </c>
      <c r="B31" t="s">
        <v>66</v>
      </c>
      <c r="C31">
        <v>3</v>
      </c>
      <c r="D31" s="1">
        <v>0.6</v>
      </c>
      <c r="E31" s="1">
        <v>7.69230769230769E-2</v>
      </c>
      <c r="F31" s="1">
        <v>0.29411764705882298</v>
      </c>
      <c r="G31" s="1">
        <v>0.1</v>
      </c>
      <c r="H31" s="1">
        <v>0.29090909090909001</v>
      </c>
    </row>
    <row r="32" spans="1:8" x14ac:dyDescent="0.3">
      <c r="A32" t="s">
        <v>69</v>
      </c>
      <c r="B32" t="s">
        <v>68</v>
      </c>
      <c r="C32">
        <v>300</v>
      </c>
      <c r="D32" s="1">
        <v>0.57644444444444398</v>
      </c>
      <c r="E32" s="1">
        <v>0.20205128205128201</v>
      </c>
      <c r="F32" s="1">
        <v>0.190588235294117</v>
      </c>
      <c r="G32" s="1">
        <v>5.2666666666666598E-2</v>
      </c>
      <c r="H32" s="1">
        <v>0.27345454545454501</v>
      </c>
    </row>
    <row r="33" spans="1:8" x14ac:dyDescent="0.3">
      <c r="A33" t="s">
        <v>71</v>
      </c>
      <c r="B33" t="s">
        <v>70</v>
      </c>
      <c r="C33">
        <v>12</v>
      </c>
      <c r="D33" s="1">
        <v>0.46666666666666601</v>
      </c>
      <c r="E33" s="1">
        <v>0.23076923076923</v>
      </c>
      <c r="F33" s="1">
        <v>0.23529411764705799</v>
      </c>
      <c r="G33" s="1">
        <v>0.1</v>
      </c>
      <c r="H33" s="1">
        <v>0.27272727272727199</v>
      </c>
    </row>
    <row r="34" spans="1:8" x14ac:dyDescent="0.3">
      <c r="A34" t="s">
        <v>73</v>
      </c>
      <c r="B34" t="s">
        <v>72</v>
      </c>
      <c r="C34">
        <v>300</v>
      </c>
      <c r="D34" s="1">
        <v>0.6</v>
      </c>
      <c r="E34" s="1">
        <v>0.15384615384615299</v>
      </c>
      <c r="F34" s="1">
        <v>0.17647058823529399</v>
      </c>
      <c r="G34" s="1">
        <v>0.1</v>
      </c>
      <c r="H34" s="1">
        <v>0.27272727272727199</v>
      </c>
    </row>
    <row r="35" spans="1:8" x14ac:dyDescent="0.3">
      <c r="A35" t="s">
        <v>75</v>
      </c>
      <c r="B35" t="s">
        <v>74</v>
      </c>
      <c r="C35">
        <v>300</v>
      </c>
      <c r="D35" s="1">
        <v>0.53333333333333299</v>
      </c>
      <c r="E35" s="1">
        <v>0.24769230769230699</v>
      </c>
      <c r="F35" s="1">
        <v>0.18333333333333299</v>
      </c>
      <c r="G35" s="1">
        <v>5.0666666666666603E-2</v>
      </c>
      <c r="H35" s="1">
        <v>0.269878787878787</v>
      </c>
    </row>
    <row r="36" spans="1:8" x14ac:dyDescent="0.3">
      <c r="A36" t="s">
        <v>77</v>
      </c>
      <c r="B36" t="s">
        <v>76</v>
      </c>
      <c r="C36">
        <v>300</v>
      </c>
      <c r="D36" s="1">
        <v>0.53533333333333299</v>
      </c>
      <c r="E36" s="1">
        <v>0.14333333333333301</v>
      </c>
      <c r="F36" s="1">
        <v>0.234901960784313</v>
      </c>
      <c r="G36" s="1">
        <v>8.4999999999999895E-2</v>
      </c>
      <c r="H36" s="1">
        <v>0.26793939393939398</v>
      </c>
    </row>
    <row r="37" spans="1:8" x14ac:dyDescent="0.3">
      <c r="A37" t="s">
        <v>79</v>
      </c>
      <c r="B37" t="s">
        <v>78</v>
      </c>
      <c r="C37">
        <v>300</v>
      </c>
      <c r="D37" s="1">
        <v>0.49399999999999999</v>
      </c>
      <c r="E37" s="1">
        <v>0.22179487179487101</v>
      </c>
      <c r="F37" s="1">
        <v>0.23137254901960699</v>
      </c>
      <c r="G37" s="1">
        <v>4.9000000000000002E-2</v>
      </c>
      <c r="H37" s="1">
        <v>0.26757575757575702</v>
      </c>
    </row>
    <row r="38" spans="1:8" x14ac:dyDescent="0.3">
      <c r="A38" t="s">
        <v>81</v>
      </c>
      <c r="B38" t="s">
        <v>80</v>
      </c>
      <c r="C38">
        <v>300</v>
      </c>
      <c r="D38" s="1">
        <v>0.48977777777777698</v>
      </c>
      <c r="E38" s="1">
        <v>0.25487179487179401</v>
      </c>
      <c r="F38" s="1">
        <v>0.202156862745098</v>
      </c>
      <c r="G38" s="1">
        <v>6.2E-2</v>
      </c>
      <c r="H38" s="1">
        <v>0.26757575757575702</v>
      </c>
    </row>
    <row r="39" spans="1:8" x14ac:dyDescent="0.3">
      <c r="A39" t="s">
        <v>83</v>
      </c>
      <c r="B39" t="s">
        <v>82</v>
      </c>
      <c r="C39">
        <v>300</v>
      </c>
      <c r="D39" s="1">
        <v>0.529555555555555</v>
      </c>
      <c r="E39" s="1">
        <v>0.214871794871794</v>
      </c>
      <c r="F39" s="1">
        <v>0.232156862745098</v>
      </c>
      <c r="G39" s="1">
        <v>0</v>
      </c>
      <c r="H39" s="1">
        <v>0.26696969696969602</v>
      </c>
    </row>
    <row r="40" spans="1:8" x14ac:dyDescent="0.3">
      <c r="A40" t="s">
        <v>85</v>
      </c>
      <c r="B40" t="s">
        <v>84</v>
      </c>
      <c r="C40">
        <v>135</v>
      </c>
      <c r="D40" s="1">
        <v>0.46370370370370301</v>
      </c>
      <c r="E40" s="1">
        <v>0.29857549857549798</v>
      </c>
      <c r="F40" s="1">
        <v>0.17037037037037001</v>
      </c>
      <c r="G40" s="1">
        <v>9.0370370370370295E-2</v>
      </c>
      <c r="H40" s="1">
        <v>0.26612794612794599</v>
      </c>
    </row>
    <row r="41" spans="1:8" x14ac:dyDescent="0.3">
      <c r="A41" t="s">
        <v>87</v>
      </c>
      <c r="B41" t="s">
        <v>86</v>
      </c>
      <c r="C41">
        <v>5</v>
      </c>
      <c r="D41" s="1">
        <v>0.586666666666666</v>
      </c>
      <c r="E41" s="1">
        <v>0.123076923076923</v>
      </c>
      <c r="F41" s="1">
        <v>0.223529411764705</v>
      </c>
      <c r="G41" s="1">
        <v>0.04</v>
      </c>
      <c r="H41" s="1">
        <v>0.265454545454545</v>
      </c>
    </row>
    <row r="42" spans="1:8" x14ac:dyDescent="0.3">
      <c r="A42" t="s">
        <v>89</v>
      </c>
      <c r="B42" t="s">
        <v>88</v>
      </c>
      <c r="C42">
        <v>300</v>
      </c>
      <c r="D42" s="1">
        <v>0.56799999999999995</v>
      </c>
      <c r="E42" s="1">
        <v>0.16923076923076899</v>
      </c>
      <c r="F42" s="1">
        <v>0.16607843137254899</v>
      </c>
      <c r="G42" s="1">
        <v>9.9000000000000005E-2</v>
      </c>
      <c r="H42" s="1">
        <v>0.264242424242424</v>
      </c>
    </row>
    <row r="43" spans="1:8" x14ac:dyDescent="0.3">
      <c r="A43" t="s">
        <v>91</v>
      </c>
      <c r="B43" t="s">
        <v>90</v>
      </c>
      <c r="C43">
        <v>163</v>
      </c>
      <c r="D43" s="1">
        <v>0.52556237218813895</v>
      </c>
      <c r="E43" s="1">
        <v>0.20339782916470001</v>
      </c>
      <c r="F43" s="1">
        <v>0.18657524359437</v>
      </c>
      <c r="G43" s="1">
        <v>6.8098159509202394E-2</v>
      </c>
      <c r="H43" s="1">
        <v>0.26146123814835398</v>
      </c>
    </row>
    <row r="44" spans="1:8" x14ac:dyDescent="0.3">
      <c r="A44" t="s">
        <v>93</v>
      </c>
      <c r="B44" t="s">
        <v>92</v>
      </c>
      <c r="C44">
        <v>143</v>
      </c>
      <c r="D44" s="1">
        <v>0.46946386946386898</v>
      </c>
      <c r="E44" s="1">
        <v>0.30123722431414701</v>
      </c>
      <c r="F44" s="1">
        <v>0.16947758124228701</v>
      </c>
      <c r="G44" s="1">
        <v>4.47552447552447E-2</v>
      </c>
      <c r="H44" s="1">
        <v>0.259758423394787</v>
      </c>
    </row>
    <row r="45" spans="1:8" x14ac:dyDescent="0.3">
      <c r="A45" t="s">
        <v>95</v>
      </c>
      <c r="B45" t="s">
        <v>94</v>
      </c>
      <c r="C45">
        <v>18</v>
      </c>
      <c r="D45" s="1">
        <v>0.52592592592592502</v>
      </c>
      <c r="E45" s="1">
        <v>0.316239316239316</v>
      </c>
      <c r="F45" s="1">
        <v>0.12418300653594699</v>
      </c>
      <c r="G45" s="1">
        <v>1.6666666666666601E-2</v>
      </c>
      <c r="H45" s="1">
        <v>0.25959595959595899</v>
      </c>
    </row>
    <row r="46" spans="1:8" x14ac:dyDescent="0.3">
      <c r="A46" t="s">
        <v>97</v>
      </c>
      <c r="B46" t="s">
        <v>96</v>
      </c>
      <c r="C46">
        <v>300</v>
      </c>
      <c r="D46" s="1">
        <v>0.6</v>
      </c>
      <c r="E46" s="1">
        <v>0.16076923076923</v>
      </c>
      <c r="F46" s="1">
        <v>0.15</v>
      </c>
      <c r="G46" s="1">
        <v>6.1666666666666599E-2</v>
      </c>
      <c r="H46" s="1">
        <v>0.259212121212121</v>
      </c>
    </row>
    <row r="47" spans="1:8" x14ac:dyDescent="0.3">
      <c r="A47" t="s">
        <v>99</v>
      </c>
      <c r="B47" t="s">
        <v>98</v>
      </c>
      <c r="C47">
        <v>300</v>
      </c>
      <c r="D47" s="1">
        <v>0.59599999999999997</v>
      </c>
      <c r="E47" s="1">
        <v>0.18974358974358899</v>
      </c>
      <c r="F47" s="1">
        <v>0.139215686274509</v>
      </c>
      <c r="G47" s="1">
        <v>4.4666666666666598E-2</v>
      </c>
      <c r="H47" s="1">
        <v>0.25854545454545402</v>
      </c>
    </row>
    <row r="48" spans="1:8" x14ac:dyDescent="0.3">
      <c r="A48" t="s">
        <v>101</v>
      </c>
      <c r="B48" t="s">
        <v>100</v>
      </c>
      <c r="C48">
        <v>7</v>
      </c>
      <c r="D48" s="1">
        <v>0.53333333333333299</v>
      </c>
      <c r="E48" s="1">
        <v>0.15384615384615299</v>
      </c>
      <c r="F48" s="1">
        <v>0.23529411764705799</v>
      </c>
      <c r="G48" s="1">
        <v>0</v>
      </c>
      <c r="H48" s="1">
        <v>0.25454545454545402</v>
      </c>
    </row>
    <row r="49" spans="1:8" x14ac:dyDescent="0.3">
      <c r="A49" t="s">
        <v>103</v>
      </c>
      <c r="B49" t="s">
        <v>102</v>
      </c>
      <c r="C49">
        <v>300</v>
      </c>
      <c r="D49" s="1">
        <v>0.52977777777777701</v>
      </c>
      <c r="E49" s="1">
        <v>0.228974358974358</v>
      </c>
      <c r="F49" s="1">
        <v>0.17529411764705799</v>
      </c>
      <c r="G49" s="1">
        <v>0</v>
      </c>
      <c r="H49" s="1">
        <v>0.25278787878787801</v>
      </c>
    </row>
    <row r="50" spans="1:8" x14ac:dyDescent="0.3">
      <c r="A50" t="s">
        <v>105</v>
      </c>
      <c r="B50" t="s">
        <v>104</v>
      </c>
      <c r="C50">
        <v>300</v>
      </c>
      <c r="D50" s="1">
        <v>0.54666666666666597</v>
      </c>
      <c r="E50" s="1">
        <v>0.17820512820512799</v>
      </c>
      <c r="F50" s="1">
        <v>0.17705882352941099</v>
      </c>
      <c r="G50" s="1">
        <v>3.16666666666666E-2</v>
      </c>
      <c r="H50" s="1">
        <v>0.25169696969696898</v>
      </c>
    </row>
    <row r="51" spans="1:8" x14ac:dyDescent="0.3">
      <c r="A51" t="s">
        <v>107</v>
      </c>
      <c r="B51" t="s">
        <v>106</v>
      </c>
      <c r="C51">
        <v>148</v>
      </c>
      <c r="D51" s="1">
        <v>0.47162162162162102</v>
      </c>
      <c r="E51" s="1">
        <v>0.20945945945945901</v>
      </c>
      <c r="F51" s="1">
        <v>0.23569157392686799</v>
      </c>
      <c r="G51" s="1">
        <v>0</v>
      </c>
      <c r="H51" s="1">
        <v>0.25098280098280101</v>
      </c>
    </row>
    <row r="52" spans="1:8" x14ac:dyDescent="0.3">
      <c r="A52" t="s">
        <v>109</v>
      </c>
      <c r="B52" t="s">
        <v>108</v>
      </c>
      <c r="C52">
        <v>300</v>
      </c>
      <c r="D52" s="1">
        <v>0.61466666666666603</v>
      </c>
      <c r="E52" s="1">
        <v>0.27794871794871701</v>
      </c>
      <c r="F52" s="1">
        <v>5.6470588235294099E-2</v>
      </c>
      <c r="G52" s="1">
        <v>3.33333333333333E-4</v>
      </c>
      <c r="H52" s="1">
        <v>0.25084848484848399</v>
      </c>
    </row>
    <row r="53" spans="1:8" x14ac:dyDescent="0.3">
      <c r="A53" t="s">
        <v>111</v>
      </c>
      <c r="B53" t="s">
        <v>110</v>
      </c>
      <c r="C53">
        <v>300</v>
      </c>
      <c r="D53" s="1">
        <v>0.47355555555555501</v>
      </c>
      <c r="E53" s="1">
        <v>0.25230769230769201</v>
      </c>
      <c r="F53" s="1">
        <v>0.17117647058823501</v>
      </c>
      <c r="G53" s="1">
        <v>4.4666666666666598E-2</v>
      </c>
      <c r="H53" s="1">
        <v>0.249818181818181</v>
      </c>
    </row>
    <row r="54" spans="1:8" x14ac:dyDescent="0.3">
      <c r="A54" t="s">
        <v>113</v>
      </c>
      <c r="B54" t="s">
        <v>112</v>
      </c>
      <c r="C54">
        <v>66</v>
      </c>
      <c r="D54" s="1">
        <v>0.53333333333333299</v>
      </c>
      <c r="E54" s="1">
        <v>0.206293706293706</v>
      </c>
      <c r="F54" s="1">
        <v>0.17736185383244199</v>
      </c>
      <c r="G54" s="1">
        <v>1.5151515151515099E-3</v>
      </c>
      <c r="H54" s="1">
        <v>0.24931129476583999</v>
      </c>
    </row>
    <row r="55" spans="1:8" x14ac:dyDescent="0.3">
      <c r="A55" t="s">
        <v>115</v>
      </c>
      <c r="B55" t="s">
        <v>114</v>
      </c>
      <c r="C55">
        <v>125</v>
      </c>
      <c r="D55" s="1">
        <v>0.449066666666666</v>
      </c>
      <c r="E55" s="1">
        <v>0.214153846153846</v>
      </c>
      <c r="F55" s="1">
        <v>0.2</v>
      </c>
      <c r="G55" s="1">
        <v>7.5999999999999998E-2</v>
      </c>
      <c r="H55" s="1">
        <v>0.24872727272727199</v>
      </c>
    </row>
    <row r="56" spans="1:8" x14ac:dyDescent="0.3">
      <c r="A56" t="s">
        <v>117</v>
      </c>
      <c r="B56" t="s">
        <v>116</v>
      </c>
      <c r="C56">
        <v>300</v>
      </c>
      <c r="D56" s="1">
        <v>0.46666666666666601</v>
      </c>
      <c r="E56" s="1">
        <v>0.18666666666666601</v>
      </c>
      <c r="F56" s="1">
        <v>0.22274509803921499</v>
      </c>
      <c r="G56" s="1">
        <v>3.8666666666666599E-2</v>
      </c>
      <c r="H56" s="1">
        <v>0.24727272727272701</v>
      </c>
    </row>
    <row r="57" spans="1:8" x14ac:dyDescent="0.3">
      <c r="A57" t="s">
        <v>119</v>
      </c>
      <c r="B57" t="s">
        <v>118</v>
      </c>
      <c r="C57">
        <v>300</v>
      </c>
      <c r="D57" s="1">
        <v>0.57688888888888801</v>
      </c>
      <c r="E57" s="1">
        <v>0.219487179487179</v>
      </c>
      <c r="F57" s="1">
        <v>0.118431372549019</v>
      </c>
      <c r="G57" s="1">
        <v>2.6666666666666601E-3</v>
      </c>
      <c r="H57" s="1">
        <v>0.24630303030303</v>
      </c>
    </row>
    <row r="58" spans="1:8" x14ac:dyDescent="0.3">
      <c r="A58" t="s">
        <v>121</v>
      </c>
      <c r="B58" t="s">
        <v>120</v>
      </c>
      <c r="C58">
        <v>300</v>
      </c>
      <c r="D58" s="1">
        <v>0.47799999999999998</v>
      </c>
      <c r="E58" s="1">
        <v>0.25461538461538402</v>
      </c>
      <c r="F58" s="1">
        <v>0.147254901960784</v>
      </c>
      <c r="G58" s="1">
        <v>5.6000000000000001E-2</v>
      </c>
      <c r="H58" s="1">
        <v>0.24624242424242401</v>
      </c>
    </row>
    <row r="59" spans="1:8" x14ac:dyDescent="0.3">
      <c r="A59" t="s">
        <v>123</v>
      </c>
      <c r="B59" t="s">
        <v>122</v>
      </c>
      <c r="C59">
        <v>300</v>
      </c>
      <c r="D59" s="1">
        <v>0.46911111111111098</v>
      </c>
      <c r="E59" s="1">
        <v>0.257692307692307</v>
      </c>
      <c r="F59" s="1">
        <v>0.161176470588235</v>
      </c>
      <c r="G59" s="1">
        <v>2.36666666666666E-2</v>
      </c>
      <c r="H59" s="1">
        <v>0.242969696969697</v>
      </c>
    </row>
    <row r="60" spans="1:8" x14ac:dyDescent="0.3">
      <c r="A60" t="s">
        <v>125</v>
      </c>
      <c r="B60" t="s">
        <v>124</v>
      </c>
      <c r="C60">
        <v>300</v>
      </c>
      <c r="D60" s="1">
        <v>0.54088888888888798</v>
      </c>
      <c r="E60" s="1">
        <v>9.5641025641025598E-2</v>
      </c>
      <c r="F60" s="1">
        <v>0.19235294117647</v>
      </c>
      <c r="G60" s="1">
        <v>6.0333333333333301E-2</v>
      </c>
      <c r="H60" s="1">
        <v>0.24054545454545401</v>
      </c>
    </row>
    <row r="61" spans="1:8" x14ac:dyDescent="0.3">
      <c r="A61" t="s">
        <v>127</v>
      </c>
      <c r="B61" t="s">
        <v>126</v>
      </c>
      <c r="C61">
        <v>300</v>
      </c>
      <c r="D61" s="1">
        <v>0.51111111111111096</v>
      </c>
      <c r="E61" s="1">
        <v>0.19666666666666599</v>
      </c>
      <c r="F61" s="1">
        <v>0.176078431372548</v>
      </c>
      <c r="G61" s="1">
        <v>0</v>
      </c>
      <c r="H61" s="1">
        <v>0.24030303030302999</v>
      </c>
    </row>
    <row r="62" spans="1:8" x14ac:dyDescent="0.3">
      <c r="A62" t="s">
        <v>129</v>
      </c>
      <c r="B62" t="s">
        <v>128</v>
      </c>
      <c r="C62">
        <v>300</v>
      </c>
      <c r="D62" s="1">
        <v>0.476444444444444</v>
      </c>
      <c r="E62" s="1">
        <v>0.174871794871794</v>
      </c>
      <c r="F62" s="1">
        <v>0.18392156862745099</v>
      </c>
      <c r="G62" s="1">
        <v>5.5333333333333297E-2</v>
      </c>
      <c r="H62" s="1">
        <v>0.23818181818181799</v>
      </c>
    </row>
    <row r="63" spans="1:8" x14ac:dyDescent="0.3">
      <c r="A63" t="s">
        <v>131</v>
      </c>
      <c r="B63" t="s">
        <v>130</v>
      </c>
      <c r="C63">
        <v>89</v>
      </c>
      <c r="D63" s="1">
        <v>0.59850187265917598</v>
      </c>
      <c r="E63" s="1">
        <v>0.22904062229904901</v>
      </c>
      <c r="F63" s="1">
        <v>6.3450099140779898E-2</v>
      </c>
      <c r="G63" s="1">
        <v>0</v>
      </c>
      <c r="H63" s="1">
        <v>0.23697650663942699</v>
      </c>
    </row>
    <row r="64" spans="1:8" x14ac:dyDescent="0.3">
      <c r="A64" t="s">
        <v>133</v>
      </c>
      <c r="B64" t="s">
        <v>132</v>
      </c>
      <c r="C64">
        <v>300</v>
      </c>
      <c r="D64" s="1">
        <v>0.61155555555555496</v>
      </c>
      <c r="E64" s="1">
        <v>0.20076923076923001</v>
      </c>
      <c r="F64" s="1">
        <v>6.7254901960784305E-2</v>
      </c>
      <c r="G64" s="1">
        <v>8.0000000000000002E-3</v>
      </c>
      <c r="H64" s="1">
        <v>0.23648484848484799</v>
      </c>
    </row>
    <row r="65" spans="1:8" x14ac:dyDescent="0.3">
      <c r="A65" t="s">
        <v>135</v>
      </c>
      <c r="B65" t="s">
        <v>134</v>
      </c>
      <c r="C65">
        <v>300</v>
      </c>
      <c r="D65" s="1">
        <v>0.66666666666666596</v>
      </c>
      <c r="E65" s="1">
        <v>0.15384615384615299</v>
      </c>
      <c r="F65" s="1">
        <v>5.8823529411764698E-2</v>
      </c>
      <c r="G65" s="1">
        <v>0</v>
      </c>
      <c r="H65" s="1">
        <v>0.236363636363636</v>
      </c>
    </row>
    <row r="66" spans="1:8" x14ac:dyDescent="0.3">
      <c r="A66" t="s">
        <v>137</v>
      </c>
      <c r="B66" t="s">
        <v>136</v>
      </c>
      <c r="C66">
        <v>300</v>
      </c>
      <c r="D66" s="1">
        <v>0.58622222222222198</v>
      </c>
      <c r="E66" s="1">
        <v>0.22564102564102501</v>
      </c>
      <c r="F66" s="1">
        <v>6.9411764705882298E-2</v>
      </c>
      <c r="G66" s="1">
        <v>0</v>
      </c>
      <c r="H66" s="1">
        <v>0.234666666666666</v>
      </c>
    </row>
    <row r="67" spans="1:8" x14ac:dyDescent="0.3">
      <c r="A67" t="s">
        <v>139</v>
      </c>
      <c r="B67" t="s">
        <v>138</v>
      </c>
      <c r="C67">
        <v>6</v>
      </c>
      <c r="D67" s="1">
        <v>0.53333333333333299</v>
      </c>
      <c r="E67" s="1">
        <v>0.15384615384615299</v>
      </c>
      <c r="F67" s="1">
        <v>0.16666666666666599</v>
      </c>
      <c r="G67" s="1">
        <v>0</v>
      </c>
      <c r="H67" s="1">
        <v>0.233333333333333</v>
      </c>
    </row>
    <row r="68" spans="1:8" x14ac:dyDescent="0.3">
      <c r="A68" t="s">
        <v>141</v>
      </c>
      <c r="B68" t="s">
        <v>140</v>
      </c>
      <c r="C68">
        <v>300</v>
      </c>
      <c r="D68" s="1">
        <v>0.54977777777777703</v>
      </c>
      <c r="E68" s="1">
        <v>0.20948717948717899</v>
      </c>
      <c r="F68" s="1">
        <v>0.104313725490196</v>
      </c>
      <c r="G68" s="1">
        <v>4.6666666666666601E-3</v>
      </c>
      <c r="H68" s="1">
        <v>0.232545454545454</v>
      </c>
    </row>
    <row r="69" spans="1:8" x14ac:dyDescent="0.3">
      <c r="A69" t="s">
        <v>143</v>
      </c>
      <c r="B69" t="s">
        <v>142</v>
      </c>
      <c r="C69">
        <v>300</v>
      </c>
      <c r="D69" s="1">
        <v>0.57955555555555505</v>
      </c>
      <c r="E69" s="1">
        <v>0.15230769230769201</v>
      </c>
      <c r="F69" s="1">
        <v>0.10156862745098</v>
      </c>
      <c r="G69" s="1">
        <v>3.6666666666666597E-2</v>
      </c>
      <c r="H69" s="1">
        <v>0.23212121212121201</v>
      </c>
    </row>
    <row r="70" spans="1:8" x14ac:dyDescent="0.3">
      <c r="A70" t="s">
        <v>145</v>
      </c>
      <c r="B70" t="s">
        <v>144</v>
      </c>
      <c r="C70">
        <v>148</v>
      </c>
      <c r="D70" s="1">
        <v>0.53333333333333299</v>
      </c>
      <c r="E70" s="1">
        <v>0.176715176715176</v>
      </c>
      <c r="F70" s="1">
        <v>0.14467408585055599</v>
      </c>
      <c r="G70" s="1">
        <v>0</v>
      </c>
      <c r="H70" s="1">
        <v>0.231941031941031</v>
      </c>
    </row>
    <row r="71" spans="1:8" x14ac:dyDescent="0.3">
      <c r="A71" t="s">
        <v>147</v>
      </c>
      <c r="B71" t="s">
        <v>146</v>
      </c>
      <c r="C71">
        <v>245</v>
      </c>
      <c r="D71" s="1">
        <v>0.43619047619047602</v>
      </c>
      <c r="E71" s="1">
        <v>0.19372056514913599</v>
      </c>
      <c r="F71" s="1">
        <v>0.16470588235294101</v>
      </c>
      <c r="G71" s="1">
        <v>0.06</v>
      </c>
      <c r="H71" s="1">
        <v>0.226567717996289</v>
      </c>
    </row>
    <row r="72" spans="1:8" x14ac:dyDescent="0.3">
      <c r="A72" t="s">
        <v>149</v>
      </c>
      <c r="B72" t="s">
        <v>148</v>
      </c>
      <c r="C72">
        <v>300</v>
      </c>
      <c r="D72" s="1">
        <v>0.58244444444444399</v>
      </c>
      <c r="E72" s="1">
        <v>0.13051282051282001</v>
      </c>
      <c r="F72" s="1">
        <v>0.114901960784313</v>
      </c>
      <c r="G72" s="1">
        <v>0</v>
      </c>
      <c r="H72" s="1">
        <v>0.225212121212121</v>
      </c>
    </row>
    <row r="73" spans="1:8" x14ac:dyDescent="0.3">
      <c r="A73" t="s">
        <v>151</v>
      </c>
      <c r="B73" t="s">
        <v>150</v>
      </c>
      <c r="C73">
        <v>44</v>
      </c>
      <c r="D73" s="1">
        <v>0.53333333333333299</v>
      </c>
      <c r="E73" s="1">
        <v>0.178321678321678</v>
      </c>
      <c r="F73" s="1">
        <v>0.11764705882352899</v>
      </c>
      <c r="G73" s="1">
        <v>0</v>
      </c>
      <c r="H73" s="1">
        <v>0.22396694214876001</v>
      </c>
    </row>
    <row r="74" spans="1:8" x14ac:dyDescent="0.3">
      <c r="A74" t="s">
        <v>153</v>
      </c>
      <c r="B74" t="s">
        <v>152</v>
      </c>
      <c r="C74">
        <v>300</v>
      </c>
      <c r="D74" s="1">
        <v>0.47133333333333299</v>
      </c>
      <c r="E74" s="1">
        <v>9.0256410256410194E-2</v>
      </c>
      <c r="F74" s="1">
        <v>0.17803921568627401</v>
      </c>
      <c r="G74" s="1">
        <v>9.9666666666666598E-2</v>
      </c>
      <c r="H74" s="1">
        <v>0.223030303030303</v>
      </c>
    </row>
    <row r="75" spans="1:8" x14ac:dyDescent="0.3">
      <c r="A75" t="s">
        <v>155</v>
      </c>
      <c r="B75" t="s">
        <v>154</v>
      </c>
      <c r="C75">
        <v>68</v>
      </c>
      <c r="D75" s="1">
        <v>0.46176470588235302</v>
      </c>
      <c r="E75" s="1">
        <v>0.19683257918552</v>
      </c>
      <c r="F75" s="1">
        <v>0.160899653979238</v>
      </c>
      <c r="G75" s="1">
        <v>2.94117647058823E-3</v>
      </c>
      <c r="H75" s="1">
        <v>0.222727272727272</v>
      </c>
    </row>
    <row r="76" spans="1:8" x14ac:dyDescent="0.3">
      <c r="A76" t="s">
        <v>157</v>
      </c>
      <c r="B76" t="s">
        <v>156</v>
      </c>
      <c r="C76">
        <v>300</v>
      </c>
      <c r="D76" s="1">
        <v>0.46711111111111098</v>
      </c>
      <c r="E76" s="1">
        <v>0.12487179487179401</v>
      </c>
      <c r="F76" s="1">
        <v>0.15156862745097999</v>
      </c>
      <c r="G76" s="1">
        <v>8.4666666666666598E-2</v>
      </c>
      <c r="H76" s="1">
        <v>0.21915151515151499</v>
      </c>
    </row>
    <row r="77" spans="1:8" x14ac:dyDescent="0.3">
      <c r="A77" t="s">
        <v>159</v>
      </c>
      <c r="B77" t="s">
        <v>158</v>
      </c>
      <c r="C77">
        <v>300</v>
      </c>
      <c r="D77" s="1">
        <v>0.51911111111111097</v>
      </c>
      <c r="E77" s="1">
        <v>0.17205128205128201</v>
      </c>
      <c r="F77" s="1">
        <v>0.09</v>
      </c>
      <c r="G77" s="1">
        <v>4.8666666666666601E-2</v>
      </c>
      <c r="H77" s="1">
        <v>0.21890909090909</v>
      </c>
    </row>
    <row r="78" spans="1:8" x14ac:dyDescent="0.3">
      <c r="A78" t="s">
        <v>161</v>
      </c>
      <c r="B78" t="s">
        <v>160</v>
      </c>
      <c r="C78">
        <v>300</v>
      </c>
      <c r="D78" s="1">
        <v>0.40333333333333299</v>
      </c>
      <c r="E78" s="1">
        <v>0.15358974358974301</v>
      </c>
      <c r="F78" s="1">
        <v>0.17627450980392101</v>
      </c>
      <c r="G78" s="1">
        <v>9.8000000000000004E-2</v>
      </c>
      <c r="H78" s="1">
        <v>0.21860606060606</v>
      </c>
    </row>
    <row r="79" spans="1:8" x14ac:dyDescent="0.3">
      <c r="A79" t="s">
        <v>163</v>
      </c>
      <c r="B79" t="s">
        <v>162</v>
      </c>
      <c r="C79">
        <v>14</v>
      </c>
      <c r="D79" s="1">
        <v>0.55714285714285705</v>
      </c>
      <c r="E79" s="1">
        <v>0.12637362637362601</v>
      </c>
      <c r="F79" s="1">
        <v>0.105042016806722</v>
      </c>
      <c r="G79" s="1">
        <v>2.1428571428571401E-2</v>
      </c>
      <c r="H79" s="1">
        <v>0.218181818181818</v>
      </c>
    </row>
    <row r="80" spans="1:8" x14ac:dyDescent="0.3">
      <c r="A80" t="s">
        <v>165</v>
      </c>
      <c r="B80" t="s">
        <v>164</v>
      </c>
      <c r="C80">
        <v>99</v>
      </c>
      <c r="D80" s="1">
        <v>0.50639730639730596</v>
      </c>
      <c r="E80" s="1">
        <v>0.142968142968142</v>
      </c>
      <c r="F80" s="1">
        <v>0.13309566250742699</v>
      </c>
      <c r="G80" s="1">
        <v>2.6262626262626199E-2</v>
      </c>
      <c r="H80" s="1">
        <v>0.217814508723599</v>
      </c>
    </row>
    <row r="81" spans="1:8" x14ac:dyDescent="0.3">
      <c r="A81" t="s">
        <v>167</v>
      </c>
      <c r="B81" t="s">
        <v>166</v>
      </c>
      <c r="C81">
        <v>31</v>
      </c>
      <c r="D81" s="1">
        <v>0.50967741935483801</v>
      </c>
      <c r="E81" s="1">
        <v>0.158808933002481</v>
      </c>
      <c r="F81" s="1">
        <v>0.113851992409867</v>
      </c>
      <c r="G81" s="1">
        <v>3.2258064516128997E-2</v>
      </c>
      <c r="H81" s="1">
        <v>0.217595307917888</v>
      </c>
    </row>
    <row r="82" spans="1:8" x14ac:dyDescent="0.3">
      <c r="A82" t="s">
        <v>169</v>
      </c>
      <c r="B82" t="s">
        <v>168</v>
      </c>
      <c r="C82">
        <v>300</v>
      </c>
      <c r="D82" s="1">
        <v>0.46244444444444399</v>
      </c>
      <c r="E82" s="1">
        <v>0.15487179487179401</v>
      </c>
      <c r="F82" s="1">
        <v>0.117843137254901</v>
      </c>
      <c r="G82" s="1">
        <v>9.6999999999999906E-2</v>
      </c>
      <c r="H82" s="1">
        <v>0.216787878787878</v>
      </c>
    </row>
    <row r="83" spans="1:8" x14ac:dyDescent="0.3">
      <c r="A83" t="s">
        <v>171</v>
      </c>
      <c r="B83" t="s">
        <v>170</v>
      </c>
      <c r="C83">
        <v>300</v>
      </c>
      <c r="D83" s="1">
        <v>0.53622222222222204</v>
      </c>
      <c r="E83" s="1">
        <v>0.168461538461538</v>
      </c>
      <c r="F83" s="1">
        <v>8.56862745098039E-2</v>
      </c>
      <c r="G83" s="1">
        <v>2.3E-2</v>
      </c>
      <c r="H83" s="1">
        <v>0.21672727272727199</v>
      </c>
    </row>
    <row r="84" spans="1:8" x14ac:dyDescent="0.3">
      <c r="A84" t="s">
        <v>173</v>
      </c>
      <c r="B84" t="s">
        <v>172</v>
      </c>
      <c r="C84">
        <v>300</v>
      </c>
      <c r="D84" s="1">
        <v>0.39977777777777701</v>
      </c>
      <c r="E84" s="1">
        <v>0.15205128205128199</v>
      </c>
      <c r="F84" s="1">
        <v>0.17294117647058799</v>
      </c>
      <c r="G84" s="1">
        <v>9.8000000000000004E-2</v>
      </c>
      <c r="H84" s="1">
        <v>0.21624242424242399</v>
      </c>
    </row>
    <row r="85" spans="1:8" x14ac:dyDescent="0.3">
      <c r="A85" t="s">
        <v>175</v>
      </c>
      <c r="B85" t="s">
        <v>174</v>
      </c>
      <c r="C85">
        <v>300</v>
      </c>
      <c r="D85" s="1">
        <v>0.432</v>
      </c>
      <c r="E85" s="1">
        <v>0.26717948717948697</v>
      </c>
      <c r="F85" s="1">
        <v>0.10980392156862701</v>
      </c>
      <c r="G85" s="1">
        <v>1.6666666666666601E-3</v>
      </c>
      <c r="H85" s="1">
        <v>0.21521212121212099</v>
      </c>
    </row>
    <row r="86" spans="1:8" x14ac:dyDescent="0.3">
      <c r="A86" t="s">
        <v>177</v>
      </c>
      <c r="B86" t="s">
        <v>176</v>
      </c>
      <c r="C86">
        <v>300</v>
      </c>
      <c r="D86" s="1">
        <v>0.42399999999999999</v>
      </c>
      <c r="E86" s="1">
        <v>0.17820512820512799</v>
      </c>
      <c r="F86" s="1">
        <v>0.163333333333333</v>
      </c>
      <c r="G86" s="1">
        <v>3.8333333333333303E-2</v>
      </c>
      <c r="H86" s="1">
        <v>0.21521212121212099</v>
      </c>
    </row>
    <row r="87" spans="1:8" x14ac:dyDescent="0.3">
      <c r="A87" t="s">
        <v>179</v>
      </c>
      <c r="B87" t="s">
        <v>178</v>
      </c>
      <c r="C87">
        <v>268</v>
      </c>
      <c r="D87" s="1">
        <v>0.58407960199004905</v>
      </c>
      <c r="E87" s="1">
        <v>0.14925373134328301</v>
      </c>
      <c r="F87" s="1">
        <v>5.8823529411764698E-2</v>
      </c>
      <c r="G87" s="1">
        <v>0</v>
      </c>
      <c r="H87" s="1">
        <v>0.21275440976933499</v>
      </c>
    </row>
    <row r="88" spans="1:8" x14ac:dyDescent="0.3">
      <c r="A88" t="s">
        <v>181</v>
      </c>
      <c r="B88" t="s">
        <v>180</v>
      </c>
      <c r="C88">
        <v>300</v>
      </c>
      <c r="D88" s="1">
        <v>0.50733333333333297</v>
      </c>
      <c r="E88" s="1">
        <v>0.16871794871794801</v>
      </c>
      <c r="F88" s="1">
        <v>0.111372549019607</v>
      </c>
      <c r="G88" s="1">
        <v>0</v>
      </c>
      <c r="H88" s="1">
        <v>0.212666666666666</v>
      </c>
    </row>
    <row r="89" spans="1:8" x14ac:dyDescent="0.3">
      <c r="A89" t="s">
        <v>183</v>
      </c>
      <c r="B89" t="s">
        <v>182</v>
      </c>
      <c r="C89">
        <v>300</v>
      </c>
      <c r="D89" s="1">
        <v>0.55200000000000005</v>
      </c>
      <c r="E89" s="1">
        <v>4.4871794871794803E-2</v>
      </c>
      <c r="F89" s="1">
        <v>0.144901960784313</v>
      </c>
      <c r="G89" s="1">
        <v>2.7E-2</v>
      </c>
      <c r="H89" s="1">
        <v>0.21084848484848401</v>
      </c>
    </row>
    <row r="90" spans="1:8" x14ac:dyDescent="0.3">
      <c r="A90" t="s">
        <v>185</v>
      </c>
      <c r="B90" t="s">
        <v>184</v>
      </c>
      <c r="C90">
        <v>300</v>
      </c>
      <c r="D90" s="1">
        <v>0.48733333333333301</v>
      </c>
      <c r="E90" s="1">
        <v>0.174871794871794</v>
      </c>
      <c r="F90" s="1">
        <v>0.111372549019607</v>
      </c>
      <c r="G90" s="1">
        <v>2.6666666666666601E-3</v>
      </c>
      <c r="H90" s="1">
        <v>0.20915151515151501</v>
      </c>
    </row>
    <row r="91" spans="1:8" x14ac:dyDescent="0.3">
      <c r="A91" t="s">
        <v>187</v>
      </c>
      <c r="B91" t="s">
        <v>186</v>
      </c>
      <c r="C91">
        <v>300</v>
      </c>
      <c r="D91" s="1">
        <v>0.41688888888888798</v>
      </c>
      <c r="E91" s="1">
        <v>0.124358974358974</v>
      </c>
      <c r="F91" s="1">
        <v>0.171960784313725</v>
      </c>
      <c r="G91" s="1">
        <v>6.8666666666666598E-2</v>
      </c>
      <c r="H91" s="1">
        <v>0.20872727272727201</v>
      </c>
    </row>
    <row r="92" spans="1:8" x14ac:dyDescent="0.3">
      <c r="A92" t="s">
        <v>189</v>
      </c>
      <c r="B92" t="s">
        <v>188</v>
      </c>
      <c r="C92">
        <v>300</v>
      </c>
      <c r="D92" s="1">
        <v>0.50222222222222201</v>
      </c>
      <c r="E92" s="1">
        <v>0.219487179487179</v>
      </c>
      <c r="F92" s="1">
        <v>6.1960784313725398E-2</v>
      </c>
      <c r="G92" s="1">
        <v>2.6666666666666601E-3</v>
      </c>
      <c r="H92" s="1">
        <v>0.208484848484848</v>
      </c>
    </row>
    <row r="93" spans="1:8" x14ac:dyDescent="0.3">
      <c r="A93" t="s">
        <v>191</v>
      </c>
      <c r="B93" t="s">
        <v>190</v>
      </c>
      <c r="C93">
        <v>129</v>
      </c>
      <c r="D93" s="1">
        <v>0.52919896640826802</v>
      </c>
      <c r="E93" s="1">
        <v>0.12999403697078099</v>
      </c>
      <c r="F93" s="1">
        <v>8.4359325125398996E-2</v>
      </c>
      <c r="G93" s="1">
        <v>3.25581395348837E-2</v>
      </c>
      <c r="H93" s="1">
        <v>0.20704721634954101</v>
      </c>
    </row>
    <row r="94" spans="1:8" x14ac:dyDescent="0.3">
      <c r="A94" t="s">
        <v>193</v>
      </c>
      <c r="B94" t="s">
        <v>192</v>
      </c>
      <c r="C94">
        <v>300</v>
      </c>
      <c r="D94" s="1">
        <v>0.41599999999999998</v>
      </c>
      <c r="E94" s="1">
        <v>0.13948717948717901</v>
      </c>
      <c r="F94" s="1">
        <v>0.19352941176470501</v>
      </c>
      <c r="G94" s="1">
        <v>0</v>
      </c>
      <c r="H94" s="1">
        <v>0.20624242424242401</v>
      </c>
    </row>
    <row r="95" spans="1:8" x14ac:dyDescent="0.3">
      <c r="A95" t="s">
        <v>195</v>
      </c>
      <c r="B95" t="s">
        <v>194</v>
      </c>
      <c r="C95">
        <v>6</v>
      </c>
      <c r="D95" s="1">
        <v>0.53333333333333299</v>
      </c>
      <c r="E95" s="1">
        <v>0.141025641025641</v>
      </c>
      <c r="F95" s="1">
        <v>7.8431372549019607E-2</v>
      </c>
      <c r="G95" s="1">
        <v>0</v>
      </c>
      <c r="H95" s="1">
        <v>0.20303030303030301</v>
      </c>
    </row>
    <row r="96" spans="1:8" x14ac:dyDescent="0.3">
      <c r="A96" t="s">
        <v>197</v>
      </c>
      <c r="B96" t="s">
        <v>196</v>
      </c>
      <c r="C96">
        <v>300</v>
      </c>
      <c r="D96" s="1">
        <v>0.40688888888888802</v>
      </c>
      <c r="E96" s="1">
        <v>0.26820512820512799</v>
      </c>
      <c r="F96" s="1">
        <v>7.6862745098039198E-2</v>
      </c>
      <c r="G96" s="1">
        <v>2.0666666666666601E-2</v>
      </c>
      <c r="H96" s="1">
        <v>0.20187878787878699</v>
      </c>
    </row>
    <row r="97" spans="1:8" x14ac:dyDescent="0.3">
      <c r="A97" t="s">
        <v>199</v>
      </c>
      <c r="B97" t="s">
        <v>198</v>
      </c>
      <c r="C97">
        <v>300</v>
      </c>
      <c r="D97" s="1">
        <v>0.47777777777777702</v>
      </c>
      <c r="E97" s="1">
        <v>0.21769230769230699</v>
      </c>
      <c r="F97" s="1">
        <v>5.8823529411764698E-2</v>
      </c>
      <c r="G97" s="1">
        <v>0</v>
      </c>
      <c r="H97" s="1">
        <v>0.199939393939393</v>
      </c>
    </row>
    <row r="98" spans="1:8" x14ac:dyDescent="0.3">
      <c r="A98" t="s">
        <v>201</v>
      </c>
      <c r="B98" t="s">
        <v>200</v>
      </c>
      <c r="C98">
        <v>179</v>
      </c>
      <c r="D98" s="1">
        <v>0.47560521415270002</v>
      </c>
      <c r="E98" s="1">
        <v>0.12634293081220399</v>
      </c>
      <c r="F98" s="1">
        <v>0.124219520210318</v>
      </c>
      <c r="G98" s="1">
        <v>0</v>
      </c>
      <c r="H98" s="1">
        <v>0.19796851193499199</v>
      </c>
    </row>
    <row r="99" spans="1:8" x14ac:dyDescent="0.3">
      <c r="A99" t="s">
        <v>203</v>
      </c>
      <c r="B99" t="s">
        <v>202</v>
      </c>
      <c r="C99">
        <v>77</v>
      </c>
      <c r="D99" s="1">
        <v>0.46580086580086499</v>
      </c>
      <c r="E99" s="1">
        <v>0.144855144855144</v>
      </c>
      <c r="F99" s="1">
        <v>0.11764705882352899</v>
      </c>
      <c r="G99" s="1">
        <v>0</v>
      </c>
      <c r="H99" s="1">
        <v>0.19763872491145201</v>
      </c>
    </row>
    <row r="100" spans="1:8" x14ac:dyDescent="0.3">
      <c r="A100" t="s">
        <v>205</v>
      </c>
      <c r="B100" t="s">
        <v>204</v>
      </c>
      <c r="C100">
        <v>300</v>
      </c>
      <c r="D100" s="1">
        <v>0.45044444444444398</v>
      </c>
      <c r="E100" s="1">
        <v>0.14589743589743501</v>
      </c>
      <c r="F100" s="1">
        <v>0.12843137254901901</v>
      </c>
      <c r="G100" s="1">
        <v>2E-3</v>
      </c>
      <c r="H100" s="1">
        <v>0.19739393939393901</v>
      </c>
    </row>
    <row r="101" spans="1:8" x14ac:dyDescent="0.3">
      <c r="A101" t="s">
        <v>207</v>
      </c>
      <c r="B101" t="s">
        <v>206</v>
      </c>
      <c r="C101">
        <v>300</v>
      </c>
      <c r="D101" s="1">
        <v>0.46666666666666601</v>
      </c>
      <c r="E101" s="1">
        <v>0.174871794871794</v>
      </c>
      <c r="F101" s="1">
        <v>8.8235294117646995E-2</v>
      </c>
      <c r="G101" s="1">
        <v>7.0000000000000001E-3</v>
      </c>
      <c r="H101" s="1">
        <v>0.19715151515151499</v>
      </c>
    </row>
    <row r="102" spans="1:8" x14ac:dyDescent="0.3">
      <c r="A102" t="s">
        <v>209</v>
      </c>
      <c r="B102" t="s">
        <v>208</v>
      </c>
      <c r="C102">
        <v>300</v>
      </c>
      <c r="D102" s="1">
        <v>0.47622222222222199</v>
      </c>
      <c r="E102" s="1">
        <v>0.193846153846153</v>
      </c>
      <c r="F102" s="1">
        <v>6.1960784313725398E-2</v>
      </c>
      <c r="G102" s="1">
        <v>6.6666666666666599E-4</v>
      </c>
      <c r="H102" s="1">
        <v>0.19496969696969599</v>
      </c>
    </row>
    <row r="103" spans="1:8" x14ac:dyDescent="0.3">
      <c r="A103" t="s">
        <v>211</v>
      </c>
      <c r="B103" t="s">
        <v>210</v>
      </c>
      <c r="C103">
        <v>191</v>
      </c>
      <c r="D103" s="1">
        <v>0.452006980802792</v>
      </c>
      <c r="E103" s="1">
        <v>0.15424889246878701</v>
      </c>
      <c r="F103" s="1">
        <v>0.110563597166615</v>
      </c>
      <c r="G103" s="1">
        <v>1.5706806282722501E-3</v>
      </c>
      <c r="H103" s="1">
        <v>0.19419324131366</v>
      </c>
    </row>
    <row r="104" spans="1:8" x14ac:dyDescent="0.3">
      <c r="A104" t="s">
        <v>213</v>
      </c>
      <c r="B104" t="s">
        <v>212</v>
      </c>
      <c r="C104">
        <v>300</v>
      </c>
      <c r="D104" s="1">
        <v>0.41199999999999998</v>
      </c>
      <c r="E104" s="1">
        <v>0.12615384615384601</v>
      </c>
      <c r="F104" s="1">
        <v>0.16411764705882301</v>
      </c>
      <c r="G104" s="1">
        <v>0</v>
      </c>
      <c r="H104" s="1">
        <v>0.19290909090909</v>
      </c>
    </row>
    <row r="105" spans="1:8" x14ac:dyDescent="0.3">
      <c r="A105" t="s">
        <v>215</v>
      </c>
      <c r="B105" t="s">
        <v>214</v>
      </c>
      <c r="C105">
        <v>10</v>
      </c>
      <c r="D105" s="1">
        <v>0.46</v>
      </c>
      <c r="E105" s="1">
        <v>0.146153846153846</v>
      </c>
      <c r="F105" s="1">
        <v>0.1</v>
      </c>
      <c r="G105" s="1">
        <v>0.01</v>
      </c>
      <c r="H105" s="1">
        <v>0.192727272727272</v>
      </c>
    </row>
    <row r="106" spans="1:8" x14ac:dyDescent="0.3">
      <c r="A106" t="s">
        <v>217</v>
      </c>
      <c r="B106" t="s">
        <v>216</v>
      </c>
      <c r="C106">
        <v>268</v>
      </c>
      <c r="D106" s="1">
        <v>0.43557213930348199</v>
      </c>
      <c r="E106" s="1">
        <v>0.144948335246842</v>
      </c>
      <c r="F106" s="1">
        <v>0.124451273046532</v>
      </c>
      <c r="G106" s="1">
        <v>0</v>
      </c>
      <c r="H106" s="1">
        <v>0.191519674355495</v>
      </c>
    </row>
    <row r="107" spans="1:8" x14ac:dyDescent="0.3">
      <c r="A107" t="s">
        <v>219</v>
      </c>
      <c r="B107" t="s">
        <v>218</v>
      </c>
      <c r="C107">
        <v>300</v>
      </c>
      <c r="D107" s="1">
        <v>0.49866666666666598</v>
      </c>
      <c r="E107" s="1">
        <v>0.151794871794871</v>
      </c>
      <c r="F107" s="1">
        <v>5.8823529411764698E-2</v>
      </c>
      <c r="G107" s="1">
        <v>0</v>
      </c>
      <c r="H107" s="1">
        <v>0.19006060606060601</v>
      </c>
    </row>
    <row r="108" spans="1:8" x14ac:dyDescent="0.3">
      <c r="A108" t="s">
        <v>221</v>
      </c>
      <c r="B108" t="s">
        <v>220</v>
      </c>
      <c r="C108">
        <v>112</v>
      </c>
      <c r="D108" s="1">
        <v>0.42678571428571399</v>
      </c>
      <c r="E108" s="1">
        <v>7.69230769230769E-2</v>
      </c>
      <c r="F108" s="1">
        <v>0.17647058823529399</v>
      </c>
      <c r="G108" s="1">
        <v>0</v>
      </c>
      <c r="H108" s="1">
        <v>0.189123376623376</v>
      </c>
    </row>
    <row r="109" spans="1:8" x14ac:dyDescent="0.3">
      <c r="A109" t="s">
        <v>223</v>
      </c>
      <c r="B109" t="s">
        <v>222</v>
      </c>
      <c r="C109">
        <v>69</v>
      </c>
      <c r="D109" s="1">
        <v>0.46666666666666601</v>
      </c>
      <c r="E109" s="1">
        <v>7.69230769230769E-2</v>
      </c>
      <c r="F109" s="1">
        <v>0.14066496163682801</v>
      </c>
      <c r="G109" s="1">
        <v>0</v>
      </c>
      <c r="H109" s="1">
        <v>0.18893280632411</v>
      </c>
    </row>
    <row r="110" spans="1:8" x14ac:dyDescent="0.3">
      <c r="A110" t="s">
        <v>225</v>
      </c>
      <c r="B110" t="s">
        <v>224</v>
      </c>
      <c r="C110">
        <v>3</v>
      </c>
      <c r="D110" s="1">
        <v>0.46666666666666601</v>
      </c>
      <c r="E110" s="1">
        <v>0.17948717948717899</v>
      </c>
      <c r="F110" s="1">
        <v>5.8823529411764698E-2</v>
      </c>
      <c r="G110" s="1">
        <v>0</v>
      </c>
      <c r="H110" s="1">
        <v>0.18787878787878701</v>
      </c>
    </row>
    <row r="111" spans="1:8" x14ac:dyDescent="0.3">
      <c r="A111" t="s">
        <v>227</v>
      </c>
      <c r="B111" t="s">
        <v>226</v>
      </c>
      <c r="C111">
        <v>4</v>
      </c>
      <c r="D111" s="1">
        <v>0.4</v>
      </c>
      <c r="E111" s="1">
        <v>0.25</v>
      </c>
      <c r="F111" s="1">
        <v>5.8823529411764698E-2</v>
      </c>
      <c r="G111" s="1">
        <v>0</v>
      </c>
      <c r="H111" s="1">
        <v>0.18636363636363601</v>
      </c>
    </row>
    <row r="112" spans="1:8" x14ac:dyDescent="0.3">
      <c r="A112" t="s">
        <v>229</v>
      </c>
      <c r="B112" t="s">
        <v>228</v>
      </c>
      <c r="C112">
        <v>79</v>
      </c>
      <c r="D112" s="1">
        <v>0.443037974683544</v>
      </c>
      <c r="E112" s="1">
        <v>5.5501460564751699E-2</v>
      </c>
      <c r="F112" s="1">
        <v>0.16381236038719199</v>
      </c>
      <c r="G112" s="1">
        <v>0</v>
      </c>
      <c r="H112" s="1">
        <v>0.18457997698504</v>
      </c>
    </row>
    <row r="113" spans="1:8" x14ac:dyDescent="0.3">
      <c r="A113" t="s">
        <v>231</v>
      </c>
      <c r="B113" t="s">
        <v>230</v>
      </c>
      <c r="C113">
        <v>49</v>
      </c>
      <c r="D113" s="1">
        <v>0.45850340136054402</v>
      </c>
      <c r="E113" s="1">
        <v>0.16640502354788</v>
      </c>
      <c r="F113" s="1">
        <v>6.1224489795918297E-2</v>
      </c>
      <c r="G113" s="1">
        <v>2.0408163265306098E-3</v>
      </c>
      <c r="H113" s="1">
        <v>0.183673469387755</v>
      </c>
    </row>
    <row r="114" spans="1:8" x14ac:dyDescent="0.3">
      <c r="A114" t="s">
        <v>233</v>
      </c>
      <c r="B114" t="s">
        <v>232</v>
      </c>
      <c r="C114">
        <v>106</v>
      </c>
      <c r="D114" s="1">
        <v>0.41886792452830102</v>
      </c>
      <c r="E114" s="1">
        <v>0.174165457184325</v>
      </c>
      <c r="F114" s="1">
        <v>8.3240843507214196E-2</v>
      </c>
      <c r="G114" s="1">
        <v>1.32075471698113E-2</v>
      </c>
      <c r="H114" s="1">
        <v>0.183533447684391</v>
      </c>
    </row>
    <row r="115" spans="1:8" x14ac:dyDescent="0.3">
      <c r="A115" t="s">
        <v>235</v>
      </c>
      <c r="B115" t="s">
        <v>234</v>
      </c>
      <c r="C115">
        <v>300</v>
      </c>
      <c r="D115" s="1">
        <v>0.46</v>
      </c>
      <c r="E115" s="1">
        <v>0.15717948717948699</v>
      </c>
      <c r="F115" s="1">
        <v>6.3725490196078399E-2</v>
      </c>
      <c r="G115" s="1">
        <v>4.0000000000000001E-3</v>
      </c>
      <c r="H115" s="1">
        <v>0.18303030303030299</v>
      </c>
    </row>
    <row r="116" spans="1:8" x14ac:dyDescent="0.3">
      <c r="A116" t="s">
        <v>237</v>
      </c>
      <c r="B116" t="s">
        <v>236</v>
      </c>
      <c r="C116">
        <v>300</v>
      </c>
      <c r="D116" s="1">
        <v>0.48733333333333301</v>
      </c>
      <c r="E116" s="1">
        <v>0.13666666666666599</v>
      </c>
      <c r="F116" s="1">
        <v>5.7254901960784303E-2</v>
      </c>
      <c r="G116" s="1">
        <v>0</v>
      </c>
      <c r="H116" s="1">
        <v>0.18290909090908999</v>
      </c>
    </row>
    <row r="117" spans="1:8" x14ac:dyDescent="0.3">
      <c r="A117" t="s">
        <v>239</v>
      </c>
      <c r="B117" t="s">
        <v>238</v>
      </c>
      <c r="C117">
        <v>300</v>
      </c>
      <c r="D117" s="1">
        <v>0.420222222222222</v>
      </c>
      <c r="E117" s="1">
        <v>0.136410256410256</v>
      </c>
      <c r="F117" s="1">
        <v>0.111764705882352</v>
      </c>
      <c r="G117" s="1">
        <v>7.6666666666666602E-3</v>
      </c>
      <c r="H117" s="1">
        <v>0.182787878787878</v>
      </c>
    </row>
    <row r="118" spans="1:8" x14ac:dyDescent="0.3">
      <c r="A118" t="s">
        <v>241</v>
      </c>
      <c r="B118" t="s">
        <v>240</v>
      </c>
      <c r="C118">
        <v>213</v>
      </c>
      <c r="D118" s="1">
        <v>0.53427230046948304</v>
      </c>
      <c r="E118" s="1">
        <v>7.8006500541711807E-2</v>
      </c>
      <c r="F118" s="1">
        <v>5.8823529411764698E-2</v>
      </c>
      <c r="G118" s="1">
        <v>0</v>
      </c>
      <c r="H118" s="1">
        <v>0.18233034571062701</v>
      </c>
    </row>
    <row r="119" spans="1:8" x14ac:dyDescent="0.3">
      <c r="A119" t="s">
        <v>243</v>
      </c>
      <c r="B119" t="s">
        <v>242</v>
      </c>
      <c r="C119">
        <v>15</v>
      </c>
      <c r="D119" s="1">
        <v>0.48</v>
      </c>
      <c r="E119" s="1">
        <v>0.138461538461538</v>
      </c>
      <c r="F119" s="1">
        <v>5.8823529411764698E-2</v>
      </c>
      <c r="G119" s="1">
        <v>0</v>
      </c>
      <c r="H119" s="1">
        <v>0.18181818181818099</v>
      </c>
    </row>
    <row r="120" spans="1:8" x14ac:dyDescent="0.3">
      <c r="A120" t="s">
        <v>245</v>
      </c>
      <c r="B120" t="s">
        <v>244</v>
      </c>
      <c r="C120">
        <v>135</v>
      </c>
      <c r="D120" s="1">
        <v>0.460246913580246</v>
      </c>
      <c r="E120" s="1">
        <v>0.15384615384615299</v>
      </c>
      <c r="F120" s="1">
        <v>6.0566448801742903E-2</v>
      </c>
      <c r="G120" s="1">
        <v>1.4814814814814801E-3</v>
      </c>
      <c r="H120" s="1">
        <v>0.18087542087542</v>
      </c>
    </row>
    <row r="121" spans="1:8" x14ac:dyDescent="0.3">
      <c r="A121" t="s">
        <v>247</v>
      </c>
      <c r="B121" t="s">
        <v>246</v>
      </c>
      <c r="C121">
        <v>300</v>
      </c>
      <c r="D121" s="1">
        <v>0.4</v>
      </c>
      <c r="E121" s="1">
        <v>0.14692307692307599</v>
      </c>
      <c r="F121" s="1">
        <v>0.11764705882352899</v>
      </c>
      <c r="G121" s="1">
        <v>0</v>
      </c>
      <c r="H121" s="1">
        <v>0.180181818181818</v>
      </c>
    </row>
    <row r="122" spans="1:8" x14ac:dyDescent="0.3">
      <c r="A122" t="s">
        <v>249</v>
      </c>
      <c r="B122" t="s">
        <v>248</v>
      </c>
      <c r="C122">
        <v>287</v>
      </c>
      <c r="D122" s="1">
        <v>0.39628339140534202</v>
      </c>
      <c r="E122" s="1">
        <v>0.147413562047708</v>
      </c>
      <c r="F122" s="1">
        <v>0.11764705882352899</v>
      </c>
      <c r="G122" s="1">
        <v>0</v>
      </c>
      <c r="H122" s="1">
        <v>0.179284130503642</v>
      </c>
    </row>
    <row r="123" spans="1:8" x14ac:dyDescent="0.3">
      <c r="A123" t="s">
        <v>251</v>
      </c>
      <c r="B123" t="s">
        <v>250</v>
      </c>
      <c r="C123">
        <v>144</v>
      </c>
      <c r="D123" s="1">
        <v>0.44907407407407401</v>
      </c>
      <c r="E123" s="1">
        <v>0.118589743589743</v>
      </c>
      <c r="F123" s="1">
        <v>8.5375816993463999E-2</v>
      </c>
      <c r="G123" s="1">
        <v>5.5555555555555497E-3</v>
      </c>
      <c r="H123" s="1">
        <v>0.17790404040404001</v>
      </c>
    </row>
    <row r="124" spans="1:8" x14ac:dyDescent="0.3">
      <c r="A124" t="s">
        <v>253</v>
      </c>
      <c r="B124" t="s">
        <v>252</v>
      </c>
      <c r="C124">
        <v>300</v>
      </c>
      <c r="D124" s="1">
        <v>0.44822222222222202</v>
      </c>
      <c r="E124" s="1">
        <v>0.104615384615384</v>
      </c>
      <c r="F124" s="1">
        <v>9.8823529411764699E-2</v>
      </c>
      <c r="G124" s="1">
        <v>0</v>
      </c>
      <c r="H124" s="1">
        <v>0.17751515151515099</v>
      </c>
    </row>
    <row r="125" spans="1:8" x14ac:dyDescent="0.3">
      <c r="A125" t="s">
        <v>255</v>
      </c>
      <c r="B125" t="s">
        <v>254</v>
      </c>
      <c r="C125">
        <v>300</v>
      </c>
      <c r="D125" s="1">
        <v>0.45333333333333298</v>
      </c>
      <c r="E125" s="1">
        <v>0.145384615384615</v>
      </c>
      <c r="F125" s="1">
        <v>5.8627450980392098E-2</v>
      </c>
      <c r="G125" s="1">
        <v>0</v>
      </c>
      <c r="H125" s="1">
        <v>0.17612121212121201</v>
      </c>
    </row>
    <row r="126" spans="1:8" x14ac:dyDescent="0.3">
      <c r="A126" t="s">
        <v>257</v>
      </c>
      <c r="B126" t="s">
        <v>256</v>
      </c>
      <c r="C126">
        <v>154</v>
      </c>
      <c r="D126" s="1">
        <v>0.44761904761904697</v>
      </c>
      <c r="E126" s="1">
        <v>0.151348651348651</v>
      </c>
      <c r="F126" s="1">
        <v>5.8823529411764698E-2</v>
      </c>
      <c r="G126" s="1">
        <v>0</v>
      </c>
      <c r="H126" s="1">
        <v>0.17603305785123899</v>
      </c>
    </row>
    <row r="127" spans="1:8" x14ac:dyDescent="0.3">
      <c r="A127" t="s">
        <v>259</v>
      </c>
      <c r="B127" t="s">
        <v>258</v>
      </c>
      <c r="C127">
        <v>300</v>
      </c>
      <c r="D127" s="1">
        <v>0.40777777777777702</v>
      </c>
      <c r="E127" s="1">
        <v>0.198461538461538</v>
      </c>
      <c r="F127" s="1">
        <v>5.4705882352941097E-2</v>
      </c>
      <c r="G127" s="1">
        <v>0</v>
      </c>
      <c r="H127" s="1">
        <v>0.17503030303030301</v>
      </c>
    </row>
    <row r="128" spans="1:8" x14ac:dyDescent="0.3">
      <c r="A128" t="s">
        <v>261</v>
      </c>
      <c r="B128" t="s">
        <v>260</v>
      </c>
      <c r="C128">
        <v>300</v>
      </c>
      <c r="D128" s="1">
        <v>0.45200000000000001</v>
      </c>
      <c r="E128" s="1">
        <v>0.103333333333333</v>
      </c>
      <c r="F128" s="1">
        <v>6.9411764705882298E-2</v>
      </c>
      <c r="G128" s="1">
        <v>8.6666666666666593E-3</v>
      </c>
      <c r="H128" s="1">
        <v>0.17072727272727201</v>
      </c>
    </row>
    <row r="129" spans="1:8" x14ac:dyDescent="0.3">
      <c r="A129" t="s">
        <v>263</v>
      </c>
      <c r="B129" t="s">
        <v>262</v>
      </c>
      <c r="C129">
        <v>300</v>
      </c>
      <c r="D129" s="1">
        <v>0.43711111111111101</v>
      </c>
      <c r="E129" s="1">
        <v>0.12871794871794801</v>
      </c>
      <c r="F129" s="1">
        <v>6.5098039215686201E-2</v>
      </c>
      <c r="G129" s="1">
        <v>4.0000000000000001E-3</v>
      </c>
      <c r="H129" s="1">
        <v>0.17048484848484799</v>
      </c>
    </row>
    <row r="130" spans="1:8" x14ac:dyDescent="0.3">
      <c r="A130" t="s">
        <v>265</v>
      </c>
      <c r="B130" t="s">
        <v>264</v>
      </c>
      <c r="C130">
        <v>300</v>
      </c>
      <c r="D130" s="1">
        <v>0.46822222222222198</v>
      </c>
      <c r="E130" s="1">
        <v>9.6410256410256398E-2</v>
      </c>
      <c r="F130" s="1">
        <v>5.8431372549019603E-2</v>
      </c>
      <c r="G130" s="1">
        <v>0</v>
      </c>
      <c r="H130" s="1">
        <v>0.168545454545454</v>
      </c>
    </row>
    <row r="131" spans="1:8" x14ac:dyDescent="0.3">
      <c r="A131" t="s">
        <v>267</v>
      </c>
      <c r="B131" t="s">
        <v>266</v>
      </c>
      <c r="C131">
        <v>300</v>
      </c>
      <c r="D131" s="1">
        <v>0.4</v>
      </c>
      <c r="E131" s="1">
        <v>8.5128205128205098E-2</v>
      </c>
      <c r="F131" s="1">
        <v>0.12078431372549001</v>
      </c>
      <c r="G131" s="1">
        <v>0</v>
      </c>
      <c r="H131" s="1">
        <v>0.166545454545454</v>
      </c>
    </row>
    <row r="132" spans="1:8" x14ac:dyDescent="0.3">
      <c r="A132" t="s">
        <v>269</v>
      </c>
      <c r="B132" t="s">
        <v>268</v>
      </c>
      <c r="C132">
        <v>300</v>
      </c>
      <c r="D132" s="1">
        <v>0.38600000000000001</v>
      </c>
      <c r="E132" s="1">
        <v>0.12743589743589701</v>
      </c>
      <c r="F132" s="1">
        <v>9.74509803921568E-2</v>
      </c>
      <c r="G132" s="1">
        <v>0</v>
      </c>
      <c r="H132" s="1">
        <v>0.165515151515151</v>
      </c>
    </row>
    <row r="133" spans="1:8" x14ac:dyDescent="0.3">
      <c r="A133" t="s">
        <v>271</v>
      </c>
      <c r="B133" t="s">
        <v>270</v>
      </c>
      <c r="C133">
        <v>8</v>
      </c>
      <c r="D133" s="1">
        <v>0.40833333333333299</v>
      </c>
      <c r="E133" s="1">
        <v>0.144230769230769</v>
      </c>
      <c r="F133" s="1">
        <v>5.8823529411764698E-2</v>
      </c>
      <c r="G133" s="1">
        <v>0</v>
      </c>
      <c r="H133" s="1">
        <v>0.163636363636363</v>
      </c>
    </row>
    <row r="134" spans="1:8" x14ac:dyDescent="0.3">
      <c r="A134" t="s">
        <v>273</v>
      </c>
      <c r="B134" t="s">
        <v>272</v>
      </c>
      <c r="C134">
        <v>33</v>
      </c>
      <c r="D134" s="1">
        <v>0.40404040404040398</v>
      </c>
      <c r="E134" s="1">
        <v>0.13986013986013901</v>
      </c>
      <c r="F134" s="1">
        <v>5.8823529411764698E-2</v>
      </c>
      <c r="G134" s="1">
        <v>0</v>
      </c>
      <c r="H134" s="1">
        <v>0.16143250688705199</v>
      </c>
    </row>
    <row r="135" spans="1:8" x14ac:dyDescent="0.3">
      <c r="A135" t="s">
        <v>275</v>
      </c>
      <c r="B135" t="s">
        <v>274</v>
      </c>
      <c r="C135">
        <v>7</v>
      </c>
      <c r="D135" s="1">
        <v>0.40952380952380901</v>
      </c>
      <c r="E135" s="1">
        <v>0.13186813186813101</v>
      </c>
      <c r="F135" s="1">
        <v>5.8823529411764698E-2</v>
      </c>
      <c r="G135" s="1">
        <v>0</v>
      </c>
      <c r="H135" s="1">
        <v>0.16103896103896101</v>
      </c>
    </row>
    <row r="136" spans="1:8" x14ac:dyDescent="0.3">
      <c r="A136" t="s">
        <v>277</v>
      </c>
      <c r="B136" t="s">
        <v>276</v>
      </c>
      <c r="C136">
        <v>300</v>
      </c>
      <c r="D136" s="1">
        <v>0.39111111111111102</v>
      </c>
      <c r="E136" s="1">
        <v>0.101025641025641</v>
      </c>
      <c r="F136" s="1">
        <v>8.7647058823529397E-2</v>
      </c>
      <c r="G136" s="1">
        <v>0</v>
      </c>
      <c r="H136" s="1">
        <v>0.15763636363636299</v>
      </c>
    </row>
    <row r="137" spans="1:8" x14ac:dyDescent="0.3">
      <c r="A137" t="s">
        <v>279</v>
      </c>
      <c r="B137" t="s">
        <v>278</v>
      </c>
      <c r="C137">
        <v>84</v>
      </c>
      <c r="D137" s="1">
        <v>0.40238095238095201</v>
      </c>
      <c r="E137" s="1">
        <v>0.11080586080586</v>
      </c>
      <c r="F137" s="1">
        <v>6.0224089635854301E-2</v>
      </c>
      <c r="G137" s="1">
        <v>1.1904761904761899E-3</v>
      </c>
      <c r="H137" s="1">
        <v>0.15476190476190399</v>
      </c>
    </row>
    <row r="138" spans="1:8" x14ac:dyDescent="0.3">
      <c r="A138" t="s">
        <v>281</v>
      </c>
      <c r="B138" t="s">
        <v>280</v>
      </c>
      <c r="C138">
        <v>3</v>
      </c>
      <c r="D138" s="1">
        <v>0.33333333333333298</v>
      </c>
      <c r="E138" s="1">
        <v>0.10256410256410201</v>
      </c>
      <c r="F138" s="1">
        <v>0.11764705882352899</v>
      </c>
      <c r="G138" s="1">
        <v>0</v>
      </c>
      <c r="H138" s="1">
        <v>0.15151515151515099</v>
      </c>
    </row>
    <row r="139" spans="1:8" x14ac:dyDescent="0.3">
      <c r="A139" t="s">
        <v>283</v>
      </c>
      <c r="B139" t="s">
        <v>282</v>
      </c>
      <c r="C139">
        <v>122</v>
      </c>
      <c r="D139" s="1">
        <v>0.40382513661202102</v>
      </c>
      <c r="E139" s="1">
        <v>8.13366960907944E-2</v>
      </c>
      <c r="F139" s="1">
        <v>5.9305689488910303E-2</v>
      </c>
      <c r="G139" s="1">
        <v>0</v>
      </c>
      <c r="H139" s="1">
        <v>0.147690014903129</v>
      </c>
    </row>
    <row r="140" spans="1:8" x14ac:dyDescent="0.3">
      <c r="A140" t="s">
        <v>285</v>
      </c>
      <c r="B140" t="s">
        <v>284</v>
      </c>
      <c r="C140">
        <v>17</v>
      </c>
      <c r="D140" s="1">
        <v>0.4</v>
      </c>
      <c r="E140" s="1">
        <v>7.69230769230769E-2</v>
      </c>
      <c r="F140" s="1">
        <v>5.8823529411764698E-2</v>
      </c>
      <c r="G140" s="1">
        <v>0</v>
      </c>
      <c r="H140" s="1">
        <v>0.145454545454545</v>
      </c>
    </row>
    <row r="141" spans="1:8" x14ac:dyDescent="0.3">
      <c r="A141" t="s">
        <v>287</v>
      </c>
      <c r="B141" t="s">
        <v>286</v>
      </c>
      <c r="C141">
        <v>300</v>
      </c>
      <c r="D141" s="1">
        <v>0.420222222222222</v>
      </c>
      <c r="E141" s="1">
        <v>5.6923076923076903E-2</v>
      </c>
      <c r="F141" s="1">
        <v>5.5686274509803901E-2</v>
      </c>
      <c r="G141" s="1">
        <v>0</v>
      </c>
      <c r="H141" s="1">
        <v>0.145272727272727</v>
      </c>
    </row>
    <row r="142" spans="1:8" x14ac:dyDescent="0.3">
      <c r="A142" t="s">
        <v>289</v>
      </c>
      <c r="B142" t="s">
        <v>288</v>
      </c>
      <c r="C142">
        <v>300</v>
      </c>
      <c r="D142" s="1">
        <v>0.369111111111111</v>
      </c>
      <c r="E142" s="1">
        <v>6.9487179487179404E-2</v>
      </c>
      <c r="F142" s="1">
        <v>6.3137254901960704E-2</v>
      </c>
      <c r="G142" s="1">
        <v>5.3333333333333297E-3</v>
      </c>
      <c r="H142" s="1">
        <v>0.13757575757575699</v>
      </c>
    </row>
    <row r="143" spans="1:8" x14ac:dyDescent="0.3">
      <c r="A143" t="s">
        <v>291</v>
      </c>
      <c r="B143" t="s">
        <v>290</v>
      </c>
      <c r="C143">
        <v>2</v>
      </c>
      <c r="D143" s="1">
        <v>0.4</v>
      </c>
      <c r="E143" s="1">
        <v>3.8461538461538401E-2</v>
      </c>
      <c r="F143" s="1">
        <v>5.8823529411764698E-2</v>
      </c>
      <c r="G143" s="1">
        <v>0</v>
      </c>
      <c r="H143" s="1">
        <v>0.13636363636363599</v>
      </c>
    </row>
    <row r="144" spans="1:8" x14ac:dyDescent="0.3">
      <c r="A144" t="s">
        <v>293</v>
      </c>
      <c r="B144" t="s">
        <v>292</v>
      </c>
      <c r="C144">
        <v>300</v>
      </c>
      <c r="D144" s="1">
        <v>0.36333333333333301</v>
      </c>
      <c r="E144" s="1">
        <v>7.7179487179487097E-2</v>
      </c>
      <c r="F144" s="1">
        <v>5.8823529411764698E-2</v>
      </c>
      <c r="G144" s="1">
        <v>0</v>
      </c>
      <c r="H144" s="1">
        <v>0.13551515151515101</v>
      </c>
    </row>
    <row r="145" spans="1:8" x14ac:dyDescent="0.3">
      <c r="A145" t="s">
        <v>295</v>
      </c>
      <c r="B145" t="s">
        <v>294</v>
      </c>
      <c r="C145">
        <v>287</v>
      </c>
      <c r="D145" s="1">
        <v>0.37026713124274102</v>
      </c>
      <c r="E145" s="1">
        <v>6.0305548110426099E-2</v>
      </c>
      <c r="F145" s="1">
        <v>5.9028489444558303E-2</v>
      </c>
      <c r="G145" s="1">
        <v>3.48432055749128E-4</v>
      </c>
      <c r="H145" s="1">
        <v>0.13354450427621101</v>
      </c>
    </row>
    <row r="146" spans="1:8" x14ac:dyDescent="0.3">
      <c r="A146" t="s">
        <v>296</v>
      </c>
      <c r="B146" t="s">
        <v>296</v>
      </c>
      <c r="C146">
        <v>190</v>
      </c>
      <c r="D146" s="1">
        <v>0.51493061117920502</v>
      </c>
      <c r="E146" s="1">
        <v>0.178711647843139</v>
      </c>
      <c r="F146" s="1">
        <v>0.15169758872068001</v>
      </c>
      <c r="G146" s="1">
        <v>3.6546887250184103E-2</v>
      </c>
      <c r="H146" s="1">
        <v>0.23620979037095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5"/>
  <sheetViews>
    <sheetView topLeftCell="D1" workbookViewId="0">
      <selection sqref="A1:Z145"/>
    </sheetView>
  </sheetViews>
  <sheetFormatPr baseColWidth="10" defaultRowHeight="15.6" x14ac:dyDescent="0.3"/>
  <sheetData>
    <row r="1" spans="1:26" x14ac:dyDescent="0.3">
      <c r="A1" t="s">
        <v>1</v>
      </c>
      <c r="B1" t="s">
        <v>0</v>
      </c>
      <c r="C1" t="s">
        <v>572</v>
      </c>
      <c r="D1" t="s">
        <v>2</v>
      </c>
      <c r="E1" t="s">
        <v>571</v>
      </c>
      <c r="F1" t="s">
        <v>570</v>
      </c>
      <c r="G1" t="s">
        <v>7</v>
      </c>
      <c r="H1" t="s">
        <v>569</v>
      </c>
      <c r="I1" t="s">
        <v>568</v>
      </c>
      <c r="J1" t="s">
        <v>567</v>
      </c>
      <c r="K1" t="s">
        <v>566</v>
      </c>
      <c r="L1" t="s">
        <v>565</v>
      </c>
      <c r="M1" t="s">
        <v>564</v>
      </c>
      <c r="N1" t="s">
        <v>563</v>
      </c>
      <c r="O1" t="s">
        <v>562</v>
      </c>
      <c r="P1" t="s">
        <v>561</v>
      </c>
      <c r="Q1" t="s">
        <v>560</v>
      </c>
      <c r="R1" t="s">
        <v>559</v>
      </c>
      <c r="S1" t="s">
        <v>558</v>
      </c>
      <c r="T1" t="s">
        <v>557</v>
      </c>
      <c r="U1" t="s">
        <v>556</v>
      </c>
      <c r="V1" t="s">
        <v>555</v>
      </c>
      <c r="W1" t="s">
        <v>554</v>
      </c>
      <c r="X1" t="s">
        <v>553</v>
      </c>
      <c r="Y1" t="s">
        <v>552</v>
      </c>
      <c r="Z1" t="s">
        <v>551</v>
      </c>
    </row>
    <row r="2" spans="1:26" x14ac:dyDescent="0.3">
      <c r="A2" t="s">
        <v>61</v>
      </c>
      <c r="B2" t="s">
        <v>60</v>
      </c>
      <c r="C2" t="s">
        <v>297</v>
      </c>
      <c r="D2">
        <v>300</v>
      </c>
      <c r="E2">
        <v>10</v>
      </c>
      <c r="F2">
        <v>0</v>
      </c>
      <c r="G2" s="1">
        <v>0.584666666666666</v>
      </c>
      <c r="H2" s="1">
        <v>0</v>
      </c>
      <c r="I2" s="1">
        <v>0.85333333333333306</v>
      </c>
      <c r="J2" s="1">
        <v>0</v>
      </c>
      <c r="K2" s="1">
        <v>0.89</v>
      </c>
      <c r="L2" s="1">
        <v>0.89</v>
      </c>
      <c r="M2" s="1">
        <v>0</v>
      </c>
      <c r="N2" s="1">
        <v>0.89333333333333298</v>
      </c>
      <c r="O2" s="1">
        <v>0</v>
      </c>
      <c r="P2" s="1">
        <v>0.89333333333333298</v>
      </c>
      <c r="Q2" s="1">
        <v>0.89333333333333298</v>
      </c>
      <c r="R2" s="1">
        <v>0.89333333333333298</v>
      </c>
      <c r="S2" s="1">
        <v>0.836666666666666</v>
      </c>
      <c r="T2" s="1">
        <v>0.836666666666666</v>
      </c>
      <c r="U2" s="1">
        <v>0.89</v>
      </c>
      <c r="V2" s="1">
        <v>0</v>
      </c>
      <c r="W2" t="s">
        <v>301</v>
      </c>
      <c r="X2" t="s">
        <v>300</v>
      </c>
      <c r="Y2" t="s">
        <v>550</v>
      </c>
      <c r="Z2" t="s">
        <v>549</v>
      </c>
    </row>
    <row r="3" spans="1:26" x14ac:dyDescent="0.3">
      <c r="A3" t="s">
        <v>183</v>
      </c>
      <c r="B3" t="s">
        <v>182</v>
      </c>
      <c r="C3" t="s">
        <v>297</v>
      </c>
      <c r="D3">
        <v>300</v>
      </c>
      <c r="E3">
        <v>15</v>
      </c>
      <c r="F3">
        <v>0</v>
      </c>
      <c r="G3" s="1">
        <v>0.55200000000000005</v>
      </c>
      <c r="H3" s="1">
        <v>0.98</v>
      </c>
      <c r="I3" s="1">
        <v>0.88666666666666605</v>
      </c>
      <c r="J3" s="1">
        <v>2.6666666666666599E-2</v>
      </c>
      <c r="K3" s="1">
        <v>0.15333333333333299</v>
      </c>
      <c r="L3" s="1">
        <v>7.6666666666666605E-2</v>
      </c>
      <c r="M3" s="1">
        <v>3.3333333333333298E-2</v>
      </c>
      <c r="N3" s="1">
        <v>0.98</v>
      </c>
      <c r="O3" s="1">
        <v>9.6666666666666595E-2</v>
      </c>
      <c r="P3" s="1">
        <v>0.98</v>
      </c>
      <c r="Q3" s="1">
        <v>0.98</v>
      </c>
      <c r="R3" s="1">
        <v>0.98</v>
      </c>
      <c r="S3" s="1">
        <v>0.98</v>
      </c>
      <c r="T3" s="1">
        <v>0.98</v>
      </c>
      <c r="U3" s="1">
        <v>8.66666666666666E-2</v>
      </c>
      <c r="V3" s="1">
        <v>0.06</v>
      </c>
      <c r="W3" t="s">
        <v>301</v>
      </c>
      <c r="X3" t="s">
        <v>300</v>
      </c>
      <c r="Y3" t="s">
        <v>548</v>
      </c>
      <c r="Z3" t="s">
        <v>328</v>
      </c>
    </row>
    <row r="4" spans="1:26" x14ac:dyDescent="0.3">
      <c r="A4" t="s">
        <v>105</v>
      </c>
      <c r="B4" t="s">
        <v>104</v>
      </c>
      <c r="C4" t="s">
        <v>297</v>
      </c>
      <c r="D4">
        <v>300</v>
      </c>
      <c r="E4">
        <v>10</v>
      </c>
      <c r="F4">
        <v>0</v>
      </c>
      <c r="G4" s="1">
        <v>0.54666666666666597</v>
      </c>
      <c r="H4" s="1">
        <v>0.32</v>
      </c>
      <c r="I4" s="1">
        <v>0</v>
      </c>
      <c r="J4" s="1">
        <v>0</v>
      </c>
      <c r="K4" s="1">
        <v>0.94666666666666599</v>
      </c>
      <c r="L4" s="1">
        <v>0.85</v>
      </c>
      <c r="M4" s="1">
        <v>0</v>
      </c>
      <c r="N4" s="1">
        <v>0.99333333333333296</v>
      </c>
      <c r="O4" s="1">
        <v>0.123333333333333</v>
      </c>
      <c r="P4" s="1">
        <v>0.99333333333333296</v>
      </c>
      <c r="Q4" s="1">
        <v>0.99333333333333296</v>
      </c>
      <c r="R4" s="1">
        <v>0.99333333333333296</v>
      </c>
      <c r="S4" s="1">
        <v>0.99333333333333296</v>
      </c>
      <c r="T4" s="1">
        <v>0.99333333333333296</v>
      </c>
      <c r="U4" s="1">
        <v>0</v>
      </c>
      <c r="V4" s="1">
        <v>0</v>
      </c>
      <c r="W4" t="s">
        <v>301</v>
      </c>
      <c r="X4" t="s">
        <v>300</v>
      </c>
      <c r="Y4" t="s">
        <v>547</v>
      </c>
      <c r="Z4" t="s">
        <v>546</v>
      </c>
    </row>
    <row r="5" spans="1:26" x14ac:dyDescent="0.3">
      <c r="A5" t="s">
        <v>239</v>
      </c>
      <c r="B5" t="s">
        <v>238</v>
      </c>
      <c r="C5" t="s">
        <v>297</v>
      </c>
      <c r="D5">
        <v>300</v>
      </c>
      <c r="E5">
        <v>10</v>
      </c>
      <c r="F5">
        <v>0</v>
      </c>
      <c r="G5" s="1">
        <v>0.420222222222222</v>
      </c>
      <c r="H5" s="1">
        <v>0.75666666666666604</v>
      </c>
      <c r="I5" s="1">
        <v>3.3333333333333301E-3</v>
      </c>
      <c r="J5" s="1">
        <v>0</v>
      </c>
      <c r="K5" s="1">
        <v>0.23</v>
      </c>
      <c r="L5" s="1">
        <v>0</v>
      </c>
      <c r="M5" s="1">
        <v>0</v>
      </c>
      <c r="N5" s="1">
        <v>0.85666666666666602</v>
      </c>
      <c r="O5" s="1">
        <v>3.3333333333333301E-3</v>
      </c>
      <c r="P5" s="1">
        <v>0.90333333333333299</v>
      </c>
      <c r="Q5" s="1">
        <v>0.9</v>
      </c>
      <c r="R5" s="1">
        <v>0.9</v>
      </c>
      <c r="S5" s="1">
        <v>0.85333333333333306</v>
      </c>
      <c r="T5" s="1">
        <v>0.89666666666666595</v>
      </c>
      <c r="U5" s="1">
        <v>0</v>
      </c>
      <c r="V5" s="1">
        <v>0</v>
      </c>
      <c r="W5" t="s">
        <v>301</v>
      </c>
      <c r="X5" t="s">
        <v>300</v>
      </c>
      <c r="Y5" t="s">
        <v>545</v>
      </c>
      <c r="Z5" t="s">
        <v>544</v>
      </c>
    </row>
    <row r="6" spans="1:26" x14ac:dyDescent="0.3">
      <c r="A6" t="s">
        <v>85</v>
      </c>
      <c r="B6" t="s">
        <v>84</v>
      </c>
      <c r="C6" t="s">
        <v>297</v>
      </c>
      <c r="D6">
        <v>135</v>
      </c>
      <c r="E6">
        <v>7</v>
      </c>
      <c r="F6">
        <v>6</v>
      </c>
      <c r="G6" s="1">
        <v>0.46370370370370301</v>
      </c>
      <c r="H6" s="1">
        <v>0.95555555555555505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1</v>
      </c>
      <c r="O6" s="1">
        <v>0</v>
      </c>
      <c r="P6" s="1">
        <v>1</v>
      </c>
      <c r="Q6" s="1">
        <v>1</v>
      </c>
      <c r="R6" s="1">
        <v>1</v>
      </c>
      <c r="S6" s="1">
        <v>1</v>
      </c>
      <c r="T6" s="1">
        <v>1</v>
      </c>
      <c r="U6" s="1">
        <v>0</v>
      </c>
      <c r="V6" s="1">
        <v>0</v>
      </c>
      <c r="W6" t="s">
        <v>301</v>
      </c>
      <c r="X6" t="s">
        <v>300</v>
      </c>
      <c r="Y6" t="s">
        <v>543</v>
      </c>
      <c r="Z6" t="s">
        <v>542</v>
      </c>
    </row>
    <row r="7" spans="1:26" x14ac:dyDescent="0.3">
      <c r="A7" t="s">
        <v>101</v>
      </c>
      <c r="B7" t="s">
        <v>100</v>
      </c>
      <c r="C7" t="s">
        <v>297</v>
      </c>
      <c r="D7">
        <v>7</v>
      </c>
      <c r="E7">
        <v>8</v>
      </c>
      <c r="F7">
        <v>8</v>
      </c>
      <c r="G7" s="1">
        <v>0.53333333333333299</v>
      </c>
      <c r="H7" s="1">
        <v>0</v>
      </c>
      <c r="I7" s="1">
        <v>0</v>
      </c>
      <c r="J7" s="1">
        <v>0</v>
      </c>
      <c r="K7" s="1">
        <v>1</v>
      </c>
      <c r="L7" s="1">
        <v>1</v>
      </c>
      <c r="M7" s="1">
        <v>0</v>
      </c>
      <c r="N7" s="1">
        <v>1</v>
      </c>
      <c r="O7" s="1">
        <v>0</v>
      </c>
      <c r="P7" s="1">
        <v>1</v>
      </c>
      <c r="Q7" s="1">
        <v>1</v>
      </c>
      <c r="R7" s="1">
        <v>1</v>
      </c>
      <c r="S7" s="1">
        <v>1</v>
      </c>
      <c r="T7" s="1">
        <v>1</v>
      </c>
      <c r="U7" s="1">
        <v>0</v>
      </c>
      <c r="V7" s="1">
        <v>0</v>
      </c>
      <c r="W7" t="s">
        <v>301</v>
      </c>
      <c r="X7" t="s">
        <v>300</v>
      </c>
      <c r="Y7" t="s">
        <v>541</v>
      </c>
      <c r="Z7" t="s">
        <v>540</v>
      </c>
    </row>
    <row r="8" spans="1:26" x14ac:dyDescent="0.3">
      <c r="A8" t="s">
        <v>71</v>
      </c>
      <c r="B8" t="s">
        <v>70</v>
      </c>
      <c r="C8" t="s">
        <v>297</v>
      </c>
      <c r="D8">
        <v>12</v>
      </c>
      <c r="E8">
        <v>7</v>
      </c>
      <c r="F8">
        <v>7</v>
      </c>
      <c r="G8" s="1">
        <v>0.46666666666666601</v>
      </c>
      <c r="H8" s="1">
        <v>1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1</v>
      </c>
      <c r="O8" s="1">
        <v>0</v>
      </c>
      <c r="P8" s="1">
        <v>1</v>
      </c>
      <c r="Q8" s="1">
        <v>1</v>
      </c>
      <c r="R8" s="1">
        <v>1</v>
      </c>
      <c r="S8" s="1">
        <v>1</v>
      </c>
      <c r="T8" s="1">
        <v>1</v>
      </c>
      <c r="U8" s="1">
        <v>0</v>
      </c>
      <c r="V8" s="1">
        <v>0</v>
      </c>
      <c r="W8" t="s">
        <v>301</v>
      </c>
      <c r="X8" t="s">
        <v>300</v>
      </c>
      <c r="Y8" t="s">
        <v>539</v>
      </c>
      <c r="Z8" t="s">
        <v>538</v>
      </c>
    </row>
    <row r="9" spans="1:26" x14ac:dyDescent="0.3">
      <c r="A9" t="s">
        <v>57</v>
      </c>
      <c r="B9" t="s">
        <v>56</v>
      </c>
      <c r="C9" t="s">
        <v>297</v>
      </c>
      <c r="D9">
        <v>300</v>
      </c>
      <c r="E9">
        <v>11</v>
      </c>
      <c r="F9">
        <v>0</v>
      </c>
      <c r="G9" s="1">
        <v>0.61488888888888804</v>
      </c>
      <c r="H9" s="1">
        <v>0.85666666666666602</v>
      </c>
      <c r="I9" s="1">
        <v>0.79</v>
      </c>
      <c r="J9" s="1">
        <v>0</v>
      </c>
      <c r="K9" s="1">
        <v>0.85666666666666602</v>
      </c>
      <c r="L9" s="1">
        <v>0.79</v>
      </c>
      <c r="M9" s="1">
        <v>0</v>
      </c>
      <c r="N9" s="1">
        <v>0.85666666666666602</v>
      </c>
      <c r="O9" s="1">
        <v>0</v>
      </c>
      <c r="P9" s="1">
        <v>0.85666666666666602</v>
      </c>
      <c r="Q9" s="1">
        <v>0.85666666666666602</v>
      </c>
      <c r="R9" s="1">
        <v>0.85666666666666602</v>
      </c>
      <c r="S9" s="1">
        <v>0.85666666666666602</v>
      </c>
      <c r="T9" s="1">
        <v>0.85666666666666602</v>
      </c>
      <c r="U9" s="1">
        <v>0.79</v>
      </c>
      <c r="V9" s="1">
        <v>0</v>
      </c>
      <c r="W9" t="s">
        <v>301</v>
      </c>
      <c r="X9" t="s">
        <v>300</v>
      </c>
      <c r="Y9" t="s">
        <v>537</v>
      </c>
      <c r="Z9" t="s">
        <v>536</v>
      </c>
    </row>
    <row r="10" spans="1:26" x14ac:dyDescent="0.3">
      <c r="A10" t="s">
        <v>185</v>
      </c>
      <c r="B10" t="s">
        <v>184</v>
      </c>
      <c r="C10" t="s">
        <v>297</v>
      </c>
      <c r="D10">
        <v>300</v>
      </c>
      <c r="E10">
        <v>9</v>
      </c>
      <c r="F10">
        <v>0</v>
      </c>
      <c r="G10" s="1">
        <v>0.48733333333333301</v>
      </c>
      <c r="H10" s="1">
        <v>0.3</v>
      </c>
      <c r="I10" s="1">
        <v>0</v>
      </c>
      <c r="J10" s="1">
        <v>0</v>
      </c>
      <c r="K10" s="1">
        <v>0.93333333333333302</v>
      </c>
      <c r="L10" s="1">
        <v>0.93333333333333302</v>
      </c>
      <c r="M10" s="1">
        <v>0</v>
      </c>
      <c r="N10" s="1">
        <v>0.93333333333333302</v>
      </c>
      <c r="O10" s="1">
        <v>0</v>
      </c>
      <c r="P10" s="1">
        <v>0.93333333333333302</v>
      </c>
      <c r="Q10" s="1">
        <v>0.93333333333333302</v>
      </c>
      <c r="R10" s="1">
        <v>0.93333333333333302</v>
      </c>
      <c r="S10" s="1">
        <v>0.93333333333333302</v>
      </c>
      <c r="T10" s="1">
        <v>0.47666666666666602</v>
      </c>
      <c r="U10" s="1">
        <v>0</v>
      </c>
      <c r="V10" s="1">
        <v>0</v>
      </c>
      <c r="W10" t="s">
        <v>301</v>
      </c>
      <c r="X10" t="s">
        <v>300</v>
      </c>
      <c r="Y10" t="s">
        <v>535</v>
      </c>
      <c r="Z10" t="s">
        <v>396</v>
      </c>
    </row>
    <row r="11" spans="1:26" x14ac:dyDescent="0.3">
      <c r="A11" t="s">
        <v>279</v>
      </c>
      <c r="B11" t="s">
        <v>278</v>
      </c>
      <c r="C11" t="s">
        <v>297</v>
      </c>
      <c r="D11">
        <v>84</v>
      </c>
      <c r="E11">
        <v>9</v>
      </c>
      <c r="F11">
        <v>6</v>
      </c>
      <c r="G11" s="1">
        <v>0.40238095238095201</v>
      </c>
      <c r="H11" s="1">
        <v>0</v>
      </c>
      <c r="I11" s="1">
        <v>0</v>
      </c>
      <c r="J11" s="1">
        <v>0</v>
      </c>
      <c r="K11" s="1">
        <v>1.1904761904761901E-2</v>
      </c>
      <c r="L11" s="1">
        <v>1.1904761904761901E-2</v>
      </c>
      <c r="M11" s="1">
        <v>0</v>
      </c>
      <c r="N11" s="1">
        <v>1</v>
      </c>
      <c r="O11" s="1">
        <v>1.1904761904761901E-2</v>
      </c>
      <c r="P11" s="1">
        <v>1</v>
      </c>
      <c r="Q11" s="1">
        <v>1</v>
      </c>
      <c r="R11" s="1">
        <v>1</v>
      </c>
      <c r="S11" s="1">
        <v>1</v>
      </c>
      <c r="T11" s="1">
        <v>1</v>
      </c>
      <c r="U11" s="1">
        <v>0</v>
      </c>
      <c r="V11" s="1">
        <v>0</v>
      </c>
      <c r="W11" t="s">
        <v>301</v>
      </c>
      <c r="X11" t="s">
        <v>300</v>
      </c>
      <c r="Y11" t="s">
        <v>534</v>
      </c>
      <c r="Z11" t="s">
        <v>396</v>
      </c>
    </row>
    <row r="12" spans="1:26" x14ac:dyDescent="0.3">
      <c r="A12" t="s">
        <v>189</v>
      </c>
      <c r="B12" t="s">
        <v>188</v>
      </c>
      <c r="C12" t="s">
        <v>297</v>
      </c>
      <c r="D12">
        <v>300</v>
      </c>
      <c r="E12">
        <v>8</v>
      </c>
      <c r="F12">
        <v>0</v>
      </c>
      <c r="G12" s="1">
        <v>0.50222222222222201</v>
      </c>
      <c r="H12" s="1">
        <v>0</v>
      </c>
      <c r="I12" s="1">
        <v>0</v>
      </c>
      <c r="J12" s="1">
        <v>0</v>
      </c>
      <c r="K12" s="1">
        <v>0.79666666666666597</v>
      </c>
      <c r="L12" s="1">
        <v>0.79666666666666597</v>
      </c>
      <c r="M12" s="1">
        <v>0</v>
      </c>
      <c r="N12" s="1">
        <v>0.99</v>
      </c>
      <c r="O12" s="1">
        <v>0</v>
      </c>
      <c r="P12" s="1">
        <v>0.99</v>
      </c>
      <c r="Q12" s="1">
        <v>0.99</v>
      </c>
      <c r="R12" s="1">
        <v>0.99</v>
      </c>
      <c r="S12" s="1">
        <v>0.99</v>
      </c>
      <c r="T12" s="1">
        <v>0.99</v>
      </c>
      <c r="U12" s="1">
        <v>0</v>
      </c>
      <c r="V12" s="1">
        <v>0</v>
      </c>
      <c r="W12" t="s">
        <v>301</v>
      </c>
      <c r="X12" t="s">
        <v>300</v>
      </c>
      <c r="Y12" t="s">
        <v>533</v>
      </c>
      <c r="Z12" t="s">
        <v>532</v>
      </c>
    </row>
    <row r="13" spans="1:26" x14ac:dyDescent="0.3">
      <c r="A13" t="s">
        <v>43</v>
      </c>
      <c r="B13" t="s">
        <v>42</v>
      </c>
      <c r="C13" t="s">
        <v>297</v>
      </c>
      <c r="D13">
        <v>5</v>
      </c>
      <c r="E13">
        <v>11</v>
      </c>
      <c r="F13">
        <v>9</v>
      </c>
      <c r="G13" s="1">
        <v>0.706666666666666</v>
      </c>
      <c r="H13" s="1">
        <v>1</v>
      </c>
      <c r="I13" s="1">
        <v>1</v>
      </c>
      <c r="J13" s="1">
        <v>0</v>
      </c>
      <c r="K13" s="1">
        <v>0.8</v>
      </c>
      <c r="L13" s="1">
        <v>0.8</v>
      </c>
      <c r="M13" s="1">
        <v>0</v>
      </c>
      <c r="N13" s="1">
        <v>1</v>
      </c>
      <c r="O13" s="1">
        <v>0</v>
      </c>
      <c r="P13" s="1">
        <v>1</v>
      </c>
      <c r="Q13" s="1">
        <v>1</v>
      </c>
      <c r="R13" s="1">
        <v>1</v>
      </c>
      <c r="S13" s="1">
        <v>1</v>
      </c>
      <c r="T13" s="1">
        <v>1</v>
      </c>
      <c r="U13" s="1">
        <v>1</v>
      </c>
      <c r="V13" s="1">
        <v>0</v>
      </c>
      <c r="W13" t="s">
        <v>301</v>
      </c>
      <c r="X13" t="s">
        <v>300</v>
      </c>
      <c r="Y13" t="s">
        <v>531</v>
      </c>
      <c r="Z13" t="s">
        <v>530</v>
      </c>
    </row>
    <row r="14" spans="1:26" x14ac:dyDescent="0.3">
      <c r="A14" t="s">
        <v>63</v>
      </c>
      <c r="B14" t="s">
        <v>62</v>
      </c>
      <c r="C14" t="s">
        <v>297</v>
      </c>
      <c r="D14">
        <v>1</v>
      </c>
      <c r="E14">
        <v>8</v>
      </c>
      <c r="F14">
        <v>8</v>
      </c>
      <c r="G14" s="1">
        <v>0.53333333333333299</v>
      </c>
      <c r="H14" s="1">
        <v>1</v>
      </c>
      <c r="I14" s="1">
        <v>0</v>
      </c>
      <c r="J14" s="1">
        <v>0</v>
      </c>
      <c r="K14" s="1">
        <v>1</v>
      </c>
      <c r="L14" s="1">
        <v>0</v>
      </c>
      <c r="M14" s="1">
        <v>0</v>
      </c>
      <c r="N14" s="1">
        <v>1</v>
      </c>
      <c r="O14" s="1">
        <v>0</v>
      </c>
      <c r="P14" s="1">
        <v>1</v>
      </c>
      <c r="Q14" s="1">
        <v>1</v>
      </c>
      <c r="R14" s="1">
        <v>1</v>
      </c>
      <c r="S14" s="1">
        <v>1</v>
      </c>
      <c r="T14" s="1">
        <v>1</v>
      </c>
      <c r="U14" s="1">
        <v>0</v>
      </c>
      <c r="V14" s="1">
        <v>0</v>
      </c>
    </row>
    <row r="15" spans="1:26" x14ac:dyDescent="0.3">
      <c r="A15" t="s">
        <v>267</v>
      </c>
      <c r="B15" t="s">
        <v>266</v>
      </c>
      <c r="C15" t="s">
        <v>297</v>
      </c>
      <c r="D15">
        <v>300</v>
      </c>
      <c r="E15">
        <v>9</v>
      </c>
      <c r="F15">
        <v>0</v>
      </c>
      <c r="G15" s="1">
        <v>0.4</v>
      </c>
      <c r="H15" s="1">
        <v>0.123333333333333</v>
      </c>
      <c r="I15" s="1">
        <v>0</v>
      </c>
      <c r="J15" s="1">
        <v>0</v>
      </c>
      <c r="K15" s="1">
        <v>1.3333333333333299E-2</v>
      </c>
      <c r="L15" s="1">
        <v>3.3333333333333301E-3</v>
      </c>
      <c r="M15" s="1">
        <v>0</v>
      </c>
      <c r="N15" s="1">
        <v>0.97666666666666602</v>
      </c>
      <c r="O15" s="1">
        <v>0</v>
      </c>
      <c r="P15" s="1">
        <v>0.97666666666666602</v>
      </c>
      <c r="Q15" s="1">
        <v>0.97666666666666602</v>
      </c>
      <c r="R15" s="1">
        <v>0.97666666666666602</v>
      </c>
      <c r="S15" s="1">
        <v>0.97666666666666602</v>
      </c>
      <c r="T15" s="1">
        <v>0.97666666666666602</v>
      </c>
      <c r="U15" s="1">
        <v>0</v>
      </c>
      <c r="V15" s="1">
        <v>0</v>
      </c>
      <c r="W15" t="s">
        <v>301</v>
      </c>
      <c r="X15" t="s">
        <v>300</v>
      </c>
      <c r="Y15" t="s">
        <v>529</v>
      </c>
      <c r="Z15" t="s">
        <v>528</v>
      </c>
    </row>
    <row r="16" spans="1:26" x14ac:dyDescent="0.3">
      <c r="A16" t="s">
        <v>219</v>
      </c>
      <c r="B16" t="s">
        <v>218</v>
      </c>
      <c r="C16" t="s">
        <v>297</v>
      </c>
      <c r="D16">
        <v>300</v>
      </c>
      <c r="E16">
        <v>8</v>
      </c>
      <c r="F16">
        <v>6</v>
      </c>
      <c r="G16" s="1">
        <v>0.49866666666666598</v>
      </c>
      <c r="H16" s="1">
        <v>0</v>
      </c>
      <c r="I16" s="1">
        <v>0</v>
      </c>
      <c r="J16" s="1">
        <v>0</v>
      </c>
      <c r="K16" s="1">
        <v>0.74</v>
      </c>
      <c r="L16" s="1">
        <v>0.74</v>
      </c>
      <c r="M16" s="1">
        <v>0</v>
      </c>
      <c r="N16" s="1">
        <v>1</v>
      </c>
      <c r="O16" s="1">
        <v>0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  <c r="U16" s="1">
        <v>0</v>
      </c>
      <c r="V16" s="1">
        <v>0</v>
      </c>
      <c r="W16" t="s">
        <v>301</v>
      </c>
      <c r="X16" t="s">
        <v>300</v>
      </c>
      <c r="Y16" t="s">
        <v>527</v>
      </c>
      <c r="Z16" t="s">
        <v>526</v>
      </c>
    </row>
    <row r="17" spans="1:26" x14ac:dyDescent="0.3">
      <c r="A17" t="s">
        <v>197</v>
      </c>
      <c r="B17" t="s">
        <v>196</v>
      </c>
      <c r="C17" t="s">
        <v>297</v>
      </c>
      <c r="D17">
        <v>300</v>
      </c>
      <c r="E17">
        <v>7</v>
      </c>
      <c r="F17">
        <v>0</v>
      </c>
      <c r="G17" s="1">
        <v>0.40688888888888802</v>
      </c>
      <c r="H17" s="1">
        <v>0.74333333333333296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0.89333333333333298</v>
      </c>
      <c r="O17" s="1">
        <v>0</v>
      </c>
      <c r="P17" s="1">
        <v>0.89333333333333298</v>
      </c>
      <c r="Q17" s="1">
        <v>0.89333333333333298</v>
      </c>
      <c r="R17" s="1">
        <v>0.89333333333333298</v>
      </c>
      <c r="S17" s="1">
        <v>0.89333333333333298</v>
      </c>
      <c r="T17" s="1">
        <v>0.89333333333333298</v>
      </c>
      <c r="U17" s="1">
        <v>0</v>
      </c>
      <c r="V17" s="1">
        <v>0</v>
      </c>
      <c r="W17" t="s">
        <v>301</v>
      </c>
      <c r="X17" t="s">
        <v>300</v>
      </c>
      <c r="Y17" t="s">
        <v>525</v>
      </c>
      <c r="Z17" t="s">
        <v>524</v>
      </c>
    </row>
    <row r="18" spans="1:26" x14ac:dyDescent="0.3">
      <c r="A18" t="s">
        <v>225</v>
      </c>
      <c r="B18" t="s">
        <v>224</v>
      </c>
      <c r="C18" t="s">
        <v>297</v>
      </c>
      <c r="D18">
        <v>3</v>
      </c>
      <c r="E18">
        <v>8</v>
      </c>
      <c r="F18">
        <v>6</v>
      </c>
      <c r="G18" s="1">
        <v>0.46666666666666601</v>
      </c>
      <c r="H18" s="1">
        <v>0.66666666666666596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1</v>
      </c>
      <c r="O18" s="1">
        <v>0.33333333333333298</v>
      </c>
      <c r="P18" s="1">
        <v>1</v>
      </c>
      <c r="Q18" s="1">
        <v>1</v>
      </c>
      <c r="R18" s="1">
        <v>1</v>
      </c>
      <c r="S18" s="1">
        <v>1</v>
      </c>
      <c r="T18" s="1">
        <v>1</v>
      </c>
      <c r="U18" s="1">
        <v>0</v>
      </c>
      <c r="V18" s="1">
        <v>0</v>
      </c>
      <c r="W18" t="s">
        <v>301</v>
      </c>
      <c r="X18" t="s">
        <v>300</v>
      </c>
      <c r="Y18" t="s">
        <v>523</v>
      </c>
      <c r="Z18" t="s">
        <v>522</v>
      </c>
    </row>
    <row r="19" spans="1:26" x14ac:dyDescent="0.3">
      <c r="A19" t="s">
        <v>107</v>
      </c>
      <c r="B19" t="s">
        <v>106</v>
      </c>
      <c r="C19" t="s">
        <v>297</v>
      </c>
      <c r="D19">
        <v>148</v>
      </c>
      <c r="E19">
        <v>10</v>
      </c>
      <c r="F19">
        <v>4</v>
      </c>
      <c r="G19" s="1">
        <v>0.47162162162162102</v>
      </c>
      <c r="H19" s="1">
        <v>0.78378378378378299</v>
      </c>
      <c r="I19" s="1">
        <v>6.7567567567567502E-3</v>
      </c>
      <c r="J19" s="1">
        <v>0</v>
      </c>
      <c r="K19" s="1">
        <v>6.7567567567567502E-3</v>
      </c>
      <c r="L19" s="1">
        <v>0</v>
      </c>
      <c r="M19" s="1">
        <v>0</v>
      </c>
      <c r="N19" s="1">
        <v>0.99324324324324298</v>
      </c>
      <c r="O19" s="1">
        <v>0.29054054054054002</v>
      </c>
      <c r="P19" s="1">
        <v>1</v>
      </c>
      <c r="Q19" s="1">
        <v>1</v>
      </c>
      <c r="R19" s="1">
        <v>1</v>
      </c>
      <c r="S19" s="1">
        <v>0.99324324324324298</v>
      </c>
      <c r="T19" s="1">
        <v>1</v>
      </c>
      <c r="U19" s="1">
        <v>0</v>
      </c>
      <c r="V19" s="1">
        <v>0</v>
      </c>
      <c r="W19" t="s">
        <v>301</v>
      </c>
      <c r="X19" t="s">
        <v>300</v>
      </c>
      <c r="Y19" t="s">
        <v>521</v>
      </c>
      <c r="Z19" t="s">
        <v>520</v>
      </c>
    </row>
    <row r="20" spans="1:26" x14ac:dyDescent="0.3">
      <c r="A20" t="s">
        <v>17</v>
      </c>
      <c r="B20" t="s">
        <v>16</v>
      </c>
      <c r="C20" t="s">
        <v>297</v>
      </c>
      <c r="D20">
        <v>300</v>
      </c>
      <c r="E20">
        <v>11</v>
      </c>
      <c r="F20">
        <v>7</v>
      </c>
      <c r="G20" s="1">
        <v>0.64933333333333298</v>
      </c>
      <c r="H20" s="1">
        <v>1</v>
      </c>
      <c r="I20" s="1">
        <v>0</v>
      </c>
      <c r="J20" s="1">
        <v>0.93333333333333302</v>
      </c>
      <c r="K20" s="1">
        <v>0.836666666666666</v>
      </c>
      <c r="L20" s="1">
        <v>0</v>
      </c>
      <c r="M20" s="1">
        <v>0.93333333333333302</v>
      </c>
      <c r="N20" s="1">
        <v>1</v>
      </c>
      <c r="O20" s="1">
        <v>3.6666666666666597E-2</v>
      </c>
      <c r="P20" s="1">
        <v>1</v>
      </c>
      <c r="Q20" s="1">
        <v>1</v>
      </c>
      <c r="R20" s="1">
        <v>1</v>
      </c>
      <c r="S20" s="1">
        <v>1</v>
      </c>
      <c r="T20" s="1">
        <v>1</v>
      </c>
      <c r="U20" s="1">
        <v>0</v>
      </c>
      <c r="V20" s="1">
        <v>0</v>
      </c>
      <c r="W20" t="s">
        <v>301</v>
      </c>
      <c r="X20" t="s">
        <v>300</v>
      </c>
      <c r="Y20" t="s">
        <v>519</v>
      </c>
      <c r="Z20" t="s">
        <v>518</v>
      </c>
    </row>
    <row r="21" spans="1:26" x14ac:dyDescent="0.3">
      <c r="A21" t="s">
        <v>179</v>
      </c>
      <c r="B21" t="s">
        <v>178</v>
      </c>
      <c r="C21" t="s">
        <v>297</v>
      </c>
      <c r="D21">
        <v>268</v>
      </c>
      <c r="E21">
        <v>9</v>
      </c>
      <c r="F21">
        <v>6</v>
      </c>
      <c r="G21" s="1">
        <v>0.58407960199004905</v>
      </c>
      <c r="H21" s="1">
        <v>0.91791044776119401</v>
      </c>
      <c r="I21" s="1">
        <v>0</v>
      </c>
      <c r="J21" s="1">
        <v>0</v>
      </c>
      <c r="K21" s="1">
        <v>0.92164179104477595</v>
      </c>
      <c r="L21" s="1">
        <v>0.92164179104477595</v>
      </c>
      <c r="M21" s="1">
        <v>0</v>
      </c>
      <c r="N21" s="1">
        <v>1</v>
      </c>
      <c r="O21" s="1">
        <v>0</v>
      </c>
      <c r="P21" s="1">
        <v>1</v>
      </c>
      <c r="Q21" s="1">
        <v>1</v>
      </c>
      <c r="R21" s="1">
        <v>1</v>
      </c>
      <c r="S21" s="1">
        <v>1</v>
      </c>
      <c r="T21" s="1">
        <v>1</v>
      </c>
      <c r="U21" s="1">
        <v>0</v>
      </c>
      <c r="V21" s="1">
        <v>0</v>
      </c>
    </row>
    <row r="22" spans="1:26" x14ac:dyDescent="0.3">
      <c r="A22" t="s">
        <v>235</v>
      </c>
      <c r="B22" t="s">
        <v>234</v>
      </c>
      <c r="C22" t="s">
        <v>297</v>
      </c>
      <c r="D22">
        <v>300</v>
      </c>
      <c r="E22">
        <v>11</v>
      </c>
      <c r="F22">
        <v>0</v>
      </c>
      <c r="G22" s="1">
        <v>0.46</v>
      </c>
      <c r="H22" s="1">
        <v>3.6666666666666597E-2</v>
      </c>
      <c r="I22" s="1">
        <v>0</v>
      </c>
      <c r="J22" s="1">
        <v>2.6666666666666599E-2</v>
      </c>
      <c r="K22" s="1">
        <v>0.96666666666666601</v>
      </c>
      <c r="L22" s="1">
        <v>0</v>
      </c>
      <c r="M22" s="1">
        <v>0.03</v>
      </c>
      <c r="N22" s="1">
        <v>0.96666666666666601</v>
      </c>
      <c r="O22" s="1">
        <v>0.04</v>
      </c>
      <c r="P22" s="1">
        <v>0.96666666666666601</v>
      </c>
      <c r="Q22" s="1">
        <v>0.96666666666666601</v>
      </c>
      <c r="R22" s="1">
        <v>0.96666666666666601</v>
      </c>
      <c r="S22" s="1">
        <v>0.96666666666666601</v>
      </c>
      <c r="T22" s="1">
        <v>0.96666666666666601</v>
      </c>
      <c r="U22" s="1">
        <v>0</v>
      </c>
      <c r="V22" s="1">
        <v>0</v>
      </c>
      <c r="W22" t="s">
        <v>301</v>
      </c>
      <c r="X22" t="s">
        <v>300</v>
      </c>
      <c r="Y22" t="s">
        <v>517</v>
      </c>
      <c r="Z22" t="s">
        <v>516</v>
      </c>
    </row>
    <row r="23" spans="1:26" x14ac:dyDescent="0.3">
      <c r="A23" t="s">
        <v>237</v>
      </c>
      <c r="B23" t="s">
        <v>236</v>
      </c>
      <c r="C23" t="s">
        <v>297</v>
      </c>
      <c r="D23">
        <v>300</v>
      </c>
      <c r="E23">
        <v>9</v>
      </c>
      <c r="F23">
        <v>0</v>
      </c>
      <c r="G23" s="1">
        <v>0.48733333333333301</v>
      </c>
      <c r="H23" s="1">
        <v>0.84666666666666601</v>
      </c>
      <c r="I23" s="1">
        <v>0</v>
      </c>
      <c r="J23" s="1">
        <v>0</v>
      </c>
      <c r="K23" s="1">
        <v>0.71333333333333304</v>
      </c>
      <c r="L23" s="1">
        <v>3.3333333333333301E-3</v>
      </c>
      <c r="M23" s="1">
        <v>0</v>
      </c>
      <c r="N23" s="1">
        <v>0.97333333333333305</v>
      </c>
      <c r="O23" s="1">
        <v>0</v>
      </c>
      <c r="P23" s="1">
        <v>0.97333333333333305</v>
      </c>
      <c r="Q23" s="1">
        <v>0.97333333333333305</v>
      </c>
      <c r="R23" s="1">
        <v>0.97333333333333305</v>
      </c>
      <c r="S23" s="1">
        <v>0.97333333333333305</v>
      </c>
      <c r="T23" s="1">
        <v>0.88</v>
      </c>
      <c r="U23" s="1">
        <v>0</v>
      </c>
      <c r="V23" s="1">
        <v>0</v>
      </c>
      <c r="W23" t="s">
        <v>301</v>
      </c>
      <c r="X23" t="s">
        <v>300</v>
      </c>
      <c r="Y23" t="s">
        <v>515</v>
      </c>
      <c r="Z23" t="s">
        <v>514</v>
      </c>
    </row>
    <row r="24" spans="1:26" x14ac:dyDescent="0.3">
      <c r="A24" t="s">
        <v>291</v>
      </c>
      <c r="B24" t="s">
        <v>290</v>
      </c>
      <c r="C24" t="s">
        <v>297</v>
      </c>
      <c r="D24">
        <v>2</v>
      </c>
      <c r="E24">
        <v>6</v>
      </c>
      <c r="F24">
        <v>6</v>
      </c>
      <c r="G24" s="1">
        <v>0.4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1</v>
      </c>
      <c r="O24" s="1">
        <v>0</v>
      </c>
      <c r="P24" s="1">
        <v>1</v>
      </c>
      <c r="Q24" s="1">
        <v>1</v>
      </c>
      <c r="R24" s="1">
        <v>1</v>
      </c>
      <c r="S24" s="1">
        <v>1</v>
      </c>
      <c r="T24" s="1">
        <v>1</v>
      </c>
      <c r="U24" s="1">
        <v>0</v>
      </c>
      <c r="V24" s="1">
        <v>0</v>
      </c>
      <c r="W24" t="s">
        <v>301</v>
      </c>
      <c r="X24" t="s">
        <v>300</v>
      </c>
      <c r="Y24" t="s">
        <v>513</v>
      </c>
      <c r="Z24" t="s">
        <v>512</v>
      </c>
    </row>
    <row r="25" spans="1:26" x14ac:dyDescent="0.3">
      <c r="A25" t="s">
        <v>243</v>
      </c>
      <c r="B25" t="s">
        <v>242</v>
      </c>
      <c r="C25" t="s">
        <v>297</v>
      </c>
      <c r="D25">
        <v>15</v>
      </c>
      <c r="E25">
        <v>8</v>
      </c>
      <c r="F25">
        <v>7</v>
      </c>
      <c r="G25" s="1">
        <v>0.48</v>
      </c>
      <c r="H25" s="1">
        <v>1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1</v>
      </c>
      <c r="O25" s="1">
        <v>0.2</v>
      </c>
      <c r="P25" s="1">
        <v>1</v>
      </c>
      <c r="Q25" s="1">
        <v>1</v>
      </c>
      <c r="R25" s="1">
        <v>1</v>
      </c>
      <c r="S25" s="1">
        <v>1</v>
      </c>
      <c r="T25" s="1">
        <v>1</v>
      </c>
      <c r="U25" s="1">
        <v>0</v>
      </c>
      <c r="V25" s="1">
        <v>0</v>
      </c>
    </row>
    <row r="26" spans="1:26" x14ac:dyDescent="0.3">
      <c r="A26" t="s">
        <v>23</v>
      </c>
      <c r="B26" t="s">
        <v>22</v>
      </c>
      <c r="C26" t="s">
        <v>297</v>
      </c>
      <c r="D26">
        <v>16</v>
      </c>
      <c r="E26">
        <v>11</v>
      </c>
      <c r="F26">
        <v>11</v>
      </c>
      <c r="G26" s="1">
        <v>0.73333333333333295</v>
      </c>
      <c r="H26" s="1">
        <v>1</v>
      </c>
      <c r="I26" s="1">
        <v>1</v>
      </c>
      <c r="J26" s="1">
        <v>0</v>
      </c>
      <c r="K26" s="1">
        <v>1</v>
      </c>
      <c r="L26" s="1">
        <v>1</v>
      </c>
      <c r="M26" s="1">
        <v>0</v>
      </c>
      <c r="N26" s="1">
        <v>1</v>
      </c>
      <c r="O26" s="1">
        <v>0</v>
      </c>
      <c r="P26" s="1">
        <v>1</v>
      </c>
      <c r="Q26" s="1">
        <v>1</v>
      </c>
      <c r="R26" s="1">
        <v>1</v>
      </c>
      <c r="S26" s="1">
        <v>1</v>
      </c>
      <c r="T26" s="1">
        <v>1</v>
      </c>
      <c r="U26" s="1">
        <v>1</v>
      </c>
      <c r="V26" s="1">
        <v>0</v>
      </c>
      <c r="W26" t="s">
        <v>301</v>
      </c>
      <c r="X26" t="s">
        <v>300</v>
      </c>
      <c r="Y26" t="s">
        <v>511</v>
      </c>
      <c r="Z26" t="s">
        <v>510</v>
      </c>
    </row>
    <row r="27" spans="1:26" x14ac:dyDescent="0.3">
      <c r="A27" t="s">
        <v>265</v>
      </c>
      <c r="B27" t="s">
        <v>264</v>
      </c>
      <c r="C27" t="s">
        <v>297</v>
      </c>
      <c r="D27">
        <v>300</v>
      </c>
      <c r="E27">
        <v>10</v>
      </c>
      <c r="F27">
        <v>0</v>
      </c>
      <c r="G27" s="1">
        <v>0.46822222222222198</v>
      </c>
      <c r="H27" s="1">
        <v>0.71666666666666601</v>
      </c>
      <c r="I27" s="1">
        <v>3.3333333333333301E-3</v>
      </c>
      <c r="J27" s="1">
        <v>0</v>
      </c>
      <c r="K27" s="1">
        <v>0.706666666666666</v>
      </c>
      <c r="L27" s="1">
        <v>0.70333333333333303</v>
      </c>
      <c r="M27" s="1">
        <v>0</v>
      </c>
      <c r="N27" s="1">
        <v>0.97666666666666602</v>
      </c>
      <c r="O27" s="1">
        <v>0</v>
      </c>
      <c r="P27" s="1">
        <v>0.98</v>
      </c>
      <c r="Q27" s="1">
        <v>0.97666666666666602</v>
      </c>
      <c r="R27" s="1">
        <v>0.97666666666666602</v>
      </c>
      <c r="S27" s="1">
        <v>0.97666666666666602</v>
      </c>
      <c r="T27" s="1">
        <v>6.6666666666666602E-3</v>
      </c>
      <c r="U27" s="1">
        <v>0</v>
      </c>
      <c r="V27" s="1">
        <v>0</v>
      </c>
      <c r="W27" t="s">
        <v>301</v>
      </c>
      <c r="X27" t="s">
        <v>300</v>
      </c>
      <c r="Y27" t="s">
        <v>509</v>
      </c>
      <c r="Z27" t="s">
        <v>508</v>
      </c>
    </row>
    <row r="28" spans="1:26" x14ac:dyDescent="0.3">
      <c r="A28" t="s">
        <v>211</v>
      </c>
      <c r="B28" t="s">
        <v>210</v>
      </c>
      <c r="C28" t="s">
        <v>297</v>
      </c>
      <c r="D28">
        <v>191</v>
      </c>
      <c r="E28">
        <v>13</v>
      </c>
      <c r="F28">
        <v>5</v>
      </c>
      <c r="G28" s="1">
        <v>0.452006980802792</v>
      </c>
      <c r="H28" s="1">
        <v>0.71727748691099402</v>
      </c>
      <c r="I28" s="1">
        <v>0</v>
      </c>
      <c r="J28" s="1">
        <v>5.2356020942408302E-3</v>
      </c>
      <c r="K28" s="1">
        <v>3.1413612565444997E-2</v>
      </c>
      <c r="L28" s="1">
        <v>1.5706806282722498E-2</v>
      </c>
      <c r="M28" s="1">
        <v>5.2356020942408302E-3</v>
      </c>
      <c r="N28" s="1">
        <v>1</v>
      </c>
      <c r="O28" s="1">
        <v>5.2356020942408302E-3</v>
      </c>
      <c r="P28" s="1">
        <v>1</v>
      </c>
      <c r="Q28" s="1">
        <v>1</v>
      </c>
      <c r="R28" s="1">
        <v>1</v>
      </c>
      <c r="S28" s="1">
        <v>1</v>
      </c>
      <c r="T28" s="1">
        <v>0.98952879581151798</v>
      </c>
      <c r="U28" s="1">
        <v>1.04712041884816E-2</v>
      </c>
      <c r="V28" s="1">
        <v>0</v>
      </c>
      <c r="W28" t="s">
        <v>301</v>
      </c>
      <c r="X28" t="s">
        <v>300</v>
      </c>
      <c r="Y28" t="s">
        <v>507</v>
      </c>
      <c r="Z28" t="s">
        <v>506</v>
      </c>
    </row>
    <row r="29" spans="1:26" x14ac:dyDescent="0.3">
      <c r="A29" t="s">
        <v>229</v>
      </c>
      <c r="B29" t="s">
        <v>228</v>
      </c>
      <c r="C29" t="s">
        <v>297</v>
      </c>
      <c r="D29">
        <v>79</v>
      </c>
      <c r="E29">
        <v>8</v>
      </c>
      <c r="F29">
        <v>1</v>
      </c>
      <c r="G29" s="1">
        <v>0.443037974683544</v>
      </c>
      <c r="H29" s="1">
        <v>0.632911392405063</v>
      </c>
      <c r="I29" s="1">
        <v>0</v>
      </c>
      <c r="J29" s="1">
        <v>0</v>
      </c>
      <c r="K29" s="1">
        <v>0.949367088607594</v>
      </c>
      <c r="L29" s="1">
        <v>0</v>
      </c>
      <c r="M29" s="1">
        <v>0</v>
      </c>
      <c r="N29" s="1">
        <v>0.987341772151898</v>
      </c>
      <c r="O29" s="1">
        <v>0</v>
      </c>
      <c r="P29" s="1">
        <v>1</v>
      </c>
      <c r="Q29" s="1">
        <v>0.987341772151898</v>
      </c>
      <c r="R29" s="1">
        <v>0.987341772151898</v>
      </c>
      <c r="S29" s="1">
        <v>0.987341772151898</v>
      </c>
      <c r="T29" s="1">
        <v>0.113924050632911</v>
      </c>
      <c r="U29" s="1">
        <v>0</v>
      </c>
      <c r="V29" s="1">
        <v>0</v>
      </c>
      <c r="W29" t="s">
        <v>301</v>
      </c>
      <c r="X29" t="s">
        <v>300</v>
      </c>
      <c r="Y29" t="s">
        <v>505</v>
      </c>
      <c r="Z29" t="s">
        <v>504</v>
      </c>
    </row>
    <row r="30" spans="1:26" x14ac:dyDescent="0.3">
      <c r="A30" t="s">
        <v>125</v>
      </c>
      <c r="B30" t="s">
        <v>124</v>
      </c>
      <c r="C30" t="s">
        <v>297</v>
      </c>
      <c r="D30">
        <v>300</v>
      </c>
      <c r="E30">
        <v>9</v>
      </c>
      <c r="F30">
        <v>0</v>
      </c>
      <c r="G30" s="1">
        <v>0.54088888888888798</v>
      </c>
      <c r="H30" s="1">
        <v>0.97333333333333305</v>
      </c>
      <c r="I30" s="1">
        <v>0</v>
      </c>
      <c r="J30" s="1">
        <v>0</v>
      </c>
      <c r="K30" s="1">
        <v>0.98333333333333295</v>
      </c>
      <c r="L30" s="1">
        <v>0.98333333333333295</v>
      </c>
      <c r="M30" s="1">
        <v>0</v>
      </c>
      <c r="N30" s="1">
        <v>0.98333333333333295</v>
      </c>
      <c r="O30" s="1">
        <v>0</v>
      </c>
      <c r="P30" s="1">
        <v>0.98333333333333295</v>
      </c>
      <c r="Q30" s="1">
        <v>0.98333333333333295</v>
      </c>
      <c r="R30" s="1">
        <v>0.98333333333333295</v>
      </c>
      <c r="S30" s="1">
        <v>0.98333333333333295</v>
      </c>
      <c r="T30" s="1">
        <v>0.25666666666666599</v>
      </c>
      <c r="U30" s="1">
        <v>0</v>
      </c>
      <c r="V30" s="1">
        <v>0</v>
      </c>
    </row>
    <row r="31" spans="1:26" x14ac:dyDescent="0.3">
      <c r="A31" t="s">
        <v>35</v>
      </c>
      <c r="B31" t="s">
        <v>34</v>
      </c>
      <c r="C31" t="s">
        <v>297</v>
      </c>
      <c r="D31">
        <v>3</v>
      </c>
      <c r="E31">
        <v>11</v>
      </c>
      <c r="F31">
        <v>11</v>
      </c>
      <c r="G31" s="1">
        <v>0.73333333333333295</v>
      </c>
      <c r="H31" s="1">
        <v>1</v>
      </c>
      <c r="I31" s="1">
        <v>1</v>
      </c>
      <c r="J31" s="1">
        <v>0</v>
      </c>
      <c r="K31" s="1">
        <v>1</v>
      </c>
      <c r="L31" s="1">
        <v>1</v>
      </c>
      <c r="M31" s="1">
        <v>0</v>
      </c>
      <c r="N31" s="1">
        <v>1</v>
      </c>
      <c r="O31" s="1">
        <v>0</v>
      </c>
      <c r="P31" s="1">
        <v>1</v>
      </c>
      <c r="Q31" s="1">
        <v>1</v>
      </c>
      <c r="R31" s="1">
        <v>1</v>
      </c>
      <c r="S31" s="1">
        <v>1</v>
      </c>
      <c r="T31" s="1">
        <v>1</v>
      </c>
      <c r="U31" s="1">
        <v>1</v>
      </c>
      <c r="V31" s="1">
        <v>0</v>
      </c>
      <c r="W31" t="s">
        <v>301</v>
      </c>
      <c r="X31" t="s">
        <v>300</v>
      </c>
      <c r="Y31" t="s">
        <v>503</v>
      </c>
      <c r="Z31" t="s">
        <v>502</v>
      </c>
    </row>
    <row r="32" spans="1:26" x14ac:dyDescent="0.3">
      <c r="A32" t="s">
        <v>165</v>
      </c>
      <c r="B32" t="s">
        <v>164</v>
      </c>
      <c r="C32" t="s">
        <v>297</v>
      </c>
      <c r="D32">
        <v>99</v>
      </c>
      <c r="E32">
        <v>9</v>
      </c>
      <c r="F32">
        <v>6</v>
      </c>
      <c r="G32" s="1">
        <v>0.50639730639730596</v>
      </c>
      <c r="H32" s="1">
        <v>0.73737373737373701</v>
      </c>
      <c r="I32" s="1">
        <v>0</v>
      </c>
      <c r="J32" s="1">
        <v>0</v>
      </c>
      <c r="K32" s="1">
        <v>1</v>
      </c>
      <c r="L32" s="1">
        <v>4.0404040404040401E-2</v>
      </c>
      <c r="M32" s="1">
        <v>0</v>
      </c>
      <c r="N32" s="1">
        <v>1</v>
      </c>
      <c r="O32" s="1">
        <v>0</v>
      </c>
      <c r="P32" s="1">
        <v>1</v>
      </c>
      <c r="Q32" s="1">
        <v>1</v>
      </c>
      <c r="R32" s="1">
        <v>1</v>
      </c>
      <c r="S32" s="1">
        <v>1</v>
      </c>
      <c r="T32" s="1">
        <v>0.81818181818181801</v>
      </c>
      <c r="U32" s="1">
        <v>0</v>
      </c>
      <c r="V32" s="1">
        <v>0</v>
      </c>
      <c r="W32" t="s">
        <v>301</v>
      </c>
      <c r="X32" t="s">
        <v>300</v>
      </c>
      <c r="Y32" t="s">
        <v>501</v>
      </c>
      <c r="Z32" t="s">
        <v>500</v>
      </c>
    </row>
    <row r="33" spans="1:26" x14ac:dyDescent="0.3">
      <c r="A33" t="s">
        <v>193</v>
      </c>
      <c r="B33" t="s">
        <v>192</v>
      </c>
      <c r="C33" t="s">
        <v>297</v>
      </c>
      <c r="D33">
        <v>300</v>
      </c>
      <c r="E33">
        <v>10</v>
      </c>
      <c r="F33">
        <v>0</v>
      </c>
      <c r="G33" s="1">
        <v>0.41599999999999998</v>
      </c>
      <c r="H33" s="1">
        <v>0.08</v>
      </c>
      <c r="I33" s="1">
        <v>0</v>
      </c>
      <c r="J33" s="1">
        <v>0</v>
      </c>
      <c r="K33" s="1">
        <v>0</v>
      </c>
      <c r="L33" s="1">
        <v>0</v>
      </c>
      <c r="M33" s="1">
        <v>6.6666666666666602E-3</v>
      </c>
      <c r="N33" s="1">
        <v>0.9</v>
      </c>
      <c r="O33" s="1">
        <v>6.6666666666666602E-3</v>
      </c>
      <c r="P33" s="1">
        <v>0.9</v>
      </c>
      <c r="Q33" s="1">
        <v>0.9</v>
      </c>
      <c r="R33" s="1">
        <v>0.9</v>
      </c>
      <c r="S33" s="1">
        <v>0.9</v>
      </c>
      <c r="T33" s="1">
        <v>0.9</v>
      </c>
      <c r="U33" s="1">
        <v>0.74666666666666603</v>
      </c>
      <c r="V33" s="1">
        <v>0</v>
      </c>
      <c r="W33" t="s">
        <v>301</v>
      </c>
      <c r="X33" t="s">
        <v>300</v>
      </c>
      <c r="Y33" t="s">
        <v>499</v>
      </c>
      <c r="Z33" t="s">
        <v>498</v>
      </c>
    </row>
    <row r="34" spans="1:26" x14ac:dyDescent="0.3">
      <c r="A34" t="s">
        <v>169</v>
      </c>
      <c r="B34" t="s">
        <v>168</v>
      </c>
      <c r="C34" t="s">
        <v>297</v>
      </c>
      <c r="D34">
        <v>300</v>
      </c>
      <c r="E34">
        <v>11</v>
      </c>
      <c r="F34">
        <v>5</v>
      </c>
      <c r="G34" s="1">
        <v>0.46244444444444399</v>
      </c>
      <c r="H34" s="1">
        <v>6.6666666666666596E-2</v>
      </c>
      <c r="I34" s="1">
        <v>0.793333333333333</v>
      </c>
      <c r="J34" s="1">
        <v>0</v>
      </c>
      <c r="K34" s="1">
        <v>0.06</v>
      </c>
      <c r="L34" s="1">
        <v>5.6666666666666601E-2</v>
      </c>
      <c r="M34" s="1">
        <v>3.3333333333333301E-3</v>
      </c>
      <c r="N34" s="1">
        <v>1</v>
      </c>
      <c r="O34" s="1">
        <v>0</v>
      </c>
      <c r="P34" s="1">
        <v>1</v>
      </c>
      <c r="Q34" s="1">
        <v>1</v>
      </c>
      <c r="R34" s="1">
        <v>1</v>
      </c>
      <c r="S34" s="1">
        <v>1</v>
      </c>
      <c r="T34" s="1">
        <v>0.956666666666666</v>
      </c>
      <c r="U34" s="1">
        <v>0</v>
      </c>
      <c r="V34" s="1">
        <v>0</v>
      </c>
      <c r="W34" t="s">
        <v>301</v>
      </c>
      <c r="X34" t="s">
        <v>300</v>
      </c>
      <c r="Y34" t="s">
        <v>497</v>
      </c>
      <c r="Z34" t="s">
        <v>496</v>
      </c>
    </row>
    <row r="35" spans="1:26" x14ac:dyDescent="0.3">
      <c r="A35" t="s">
        <v>91</v>
      </c>
      <c r="B35" t="s">
        <v>90</v>
      </c>
      <c r="C35" t="s">
        <v>297</v>
      </c>
      <c r="D35">
        <v>163</v>
      </c>
      <c r="E35">
        <v>10</v>
      </c>
      <c r="F35">
        <v>4</v>
      </c>
      <c r="G35" s="1">
        <v>0.52556237218813895</v>
      </c>
      <c r="H35" s="1">
        <v>0.94478527607361895</v>
      </c>
      <c r="I35" s="1">
        <v>0</v>
      </c>
      <c r="J35" s="1">
        <v>0</v>
      </c>
      <c r="K35" s="1">
        <v>0.84662576687116498</v>
      </c>
      <c r="L35" s="1">
        <v>0.79141104294478504</v>
      </c>
      <c r="M35" s="1">
        <v>0</v>
      </c>
      <c r="N35" s="1">
        <v>1</v>
      </c>
      <c r="O35" s="1">
        <v>4.9079754601226898E-2</v>
      </c>
      <c r="P35" s="1">
        <v>1</v>
      </c>
      <c r="Q35" s="1">
        <v>1</v>
      </c>
      <c r="R35" s="1">
        <v>0.993865030674846</v>
      </c>
      <c r="S35" s="1">
        <v>1</v>
      </c>
      <c r="T35" s="1">
        <v>0.25766871165644101</v>
      </c>
      <c r="U35" s="1">
        <v>0</v>
      </c>
      <c r="V35" s="1">
        <v>0</v>
      </c>
      <c r="W35" t="s">
        <v>301</v>
      </c>
      <c r="X35" t="s">
        <v>300</v>
      </c>
      <c r="Y35" t="s">
        <v>495</v>
      </c>
      <c r="Z35" t="s">
        <v>494</v>
      </c>
    </row>
    <row r="36" spans="1:26" x14ac:dyDescent="0.3">
      <c r="A36" t="s">
        <v>113</v>
      </c>
      <c r="B36" t="s">
        <v>112</v>
      </c>
      <c r="C36" t="s">
        <v>297</v>
      </c>
      <c r="D36">
        <v>66</v>
      </c>
      <c r="E36">
        <v>8</v>
      </c>
      <c r="F36">
        <v>8</v>
      </c>
      <c r="G36" s="1">
        <v>0.53333333333333299</v>
      </c>
      <c r="H36" s="1">
        <v>0</v>
      </c>
      <c r="I36" s="1">
        <v>0</v>
      </c>
      <c r="J36" s="1">
        <v>0</v>
      </c>
      <c r="K36" s="1">
        <v>1</v>
      </c>
      <c r="L36" s="1">
        <v>1</v>
      </c>
      <c r="M36" s="1">
        <v>0</v>
      </c>
      <c r="N36" s="1">
        <v>1</v>
      </c>
      <c r="O36" s="1">
        <v>0</v>
      </c>
      <c r="P36" s="1">
        <v>1</v>
      </c>
      <c r="Q36" s="1">
        <v>1</v>
      </c>
      <c r="R36" s="1">
        <v>1</v>
      </c>
      <c r="S36" s="1">
        <v>1</v>
      </c>
      <c r="T36" s="1">
        <v>1</v>
      </c>
      <c r="U36" s="1">
        <v>0</v>
      </c>
      <c r="V36" s="1">
        <v>0</v>
      </c>
      <c r="W36" t="s">
        <v>301</v>
      </c>
      <c r="X36" t="s">
        <v>300</v>
      </c>
      <c r="Y36" t="s">
        <v>493</v>
      </c>
      <c r="Z36" t="s">
        <v>492</v>
      </c>
    </row>
    <row r="37" spans="1:26" x14ac:dyDescent="0.3">
      <c r="A37" t="s">
        <v>285</v>
      </c>
      <c r="B37" t="s">
        <v>284</v>
      </c>
      <c r="C37" t="s">
        <v>297</v>
      </c>
      <c r="D37">
        <v>17</v>
      </c>
      <c r="E37">
        <v>6</v>
      </c>
      <c r="F37">
        <v>6</v>
      </c>
      <c r="G37" s="1">
        <v>0.4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1</v>
      </c>
      <c r="O37" s="1">
        <v>0</v>
      </c>
      <c r="P37" s="1">
        <v>1</v>
      </c>
      <c r="Q37" s="1">
        <v>1</v>
      </c>
      <c r="R37" s="1">
        <v>1</v>
      </c>
      <c r="S37" s="1">
        <v>1</v>
      </c>
      <c r="T37" s="1">
        <v>1</v>
      </c>
      <c r="U37" s="1">
        <v>0</v>
      </c>
      <c r="V37" s="1">
        <v>0</v>
      </c>
      <c r="W37" t="s">
        <v>471</v>
      </c>
      <c r="X37" t="s">
        <v>470</v>
      </c>
      <c r="Y37" t="s">
        <v>491</v>
      </c>
      <c r="Z37" t="s">
        <v>468</v>
      </c>
    </row>
    <row r="38" spans="1:26" x14ac:dyDescent="0.3">
      <c r="A38" t="s">
        <v>153</v>
      </c>
      <c r="B38" t="s">
        <v>152</v>
      </c>
      <c r="C38" t="s">
        <v>297</v>
      </c>
      <c r="D38">
        <v>300</v>
      </c>
      <c r="E38">
        <v>11</v>
      </c>
      <c r="F38">
        <v>7</v>
      </c>
      <c r="G38" s="1">
        <v>0.47133333333333299</v>
      </c>
      <c r="H38" s="1">
        <v>1.6666666666666601E-2</v>
      </c>
      <c r="I38" s="1">
        <v>1</v>
      </c>
      <c r="J38" s="1">
        <v>0</v>
      </c>
      <c r="K38" s="1">
        <v>0.02</v>
      </c>
      <c r="L38" s="1">
        <v>1.6666666666666601E-2</v>
      </c>
      <c r="M38" s="1">
        <v>0</v>
      </c>
      <c r="N38" s="1">
        <v>1</v>
      </c>
      <c r="O38" s="1">
        <v>1.6666666666666601E-2</v>
      </c>
      <c r="P38" s="1">
        <v>1</v>
      </c>
      <c r="Q38" s="1">
        <v>1</v>
      </c>
      <c r="R38" s="1">
        <v>1</v>
      </c>
      <c r="S38" s="1">
        <v>1</v>
      </c>
      <c r="T38" s="1">
        <v>1</v>
      </c>
      <c r="U38" s="1">
        <v>0</v>
      </c>
      <c r="V38" s="1">
        <v>0</v>
      </c>
      <c r="W38" t="s">
        <v>301</v>
      </c>
      <c r="X38" t="s">
        <v>300</v>
      </c>
      <c r="Y38" t="s">
        <v>490</v>
      </c>
      <c r="Z38" t="s">
        <v>396</v>
      </c>
    </row>
    <row r="39" spans="1:26" x14ac:dyDescent="0.3">
      <c r="A39" t="s">
        <v>143</v>
      </c>
      <c r="B39" t="s">
        <v>142</v>
      </c>
      <c r="C39" t="s">
        <v>297</v>
      </c>
      <c r="D39">
        <v>300</v>
      </c>
      <c r="E39">
        <v>10</v>
      </c>
      <c r="F39">
        <v>0</v>
      </c>
      <c r="G39" s="1">
        <v>0.57955555555555505</v>
      </c>
      <c r="H39" s="1">
        <v>0.99</v>
      </c>
      <c r="I39" s="1">
        <v>9.3333333333333296E-2</v>
      </c>
      <c r="J39" s="1">
        <v>0</v>
      </c>
      <c r="K39" s="1">
        <v>0.99</v>
      </c>
      <c r="L39" s="1">
        <v>0</v>
      </c>
      <c r="M39" s="1">
        <v>0</v>
      </c>
      <c r="N39" s="1">
        <v>0.99</v>
      </c>
      <c r="O39" s="1">
        <v>0.68</v>
      </c>
      <c r="P39" s="1">
        <v>0.99</v>
      </c>
      <c r="Q39" s="1">
        <v>0.99</v>
      </c>
      <c r="R39" s="1">
        <v>0.99</v>
      </c>
      <c r="S39" s="1">
        <v>0.99</v>
      </c>
      <c r="T39" s="1">
        <v>0.99</v>
      </c>
      <c r="U39" s="1">
        <v>0</v>
      </c>
      <c r="V39" s="1">
        <v>0</v>
      </c>
      <c r="W39" t="s">
        <v>301</v>
      </c>
      <c r="X39" t="s">
        <v>300</v>
      </c>
      <c r="Y39" t="s">
        <v>489</v>
      </c>
      <c r="Z39" t="s">
        <v>488</v>
      </c>
    </row>
    <row r="40" spans="1:26" x14ac:dyDescent="0.3">
      <c r="A40" t="s">
        <v>25</v>
      </c>
      <c r="B40" t="s">
        <v>24</v>
      </c>
      <c r="C40" t="s">
        <v>297</v>
      </c>
      <c r="D40">
        <v>170</v>
      </c>
      <c r="E40">
        <v>15</v>
      </c>
      <c r="F40">
        <v>5</v>
      </c>
      <c r="G40" s="1">
        <v>0.68</v>
      </c>
      <c r="H40" s="1">
        <v>0.34705882352941098</v>
      </c>
      <c r="I40" s="1">
        <v>2.94117647058823E-2</v>
      </c>
      <c r="J40" s="1">
        <v>0.158823529411764</v>
      </c>
      <c r="K40" s="1">
        <v>0.98823529411764699</v>
      </c>
      <c r="L40" s="1">
        <v>0.94705882352941095</v>
      </c>
      <c r="M40" s="1">
        <v>0.22941176470588201</v>
      </c>
      <c r="N40" s="1">
        <v>1</v>
      </c>
      <c r="O40" s="1">
        <v>0.32352941176470501</v>
      </c>
      <c r="P40" s="1">
        <v>1</v>
      </c>
      <c r="Q40" s="1">
        <v>1</v>
      </c>
      <c r="R40" s="1">
        <v>1</v>
      </c>
      <c r="S40" s="1">
        <v>1</v>
      </c>
      <c r="T40" s="1">
        <v>0.97647058823529398</v>
      </c>
      <c r="U40" s="1">
        <v>0.35294117647058798</v>
      </c>
      <c r="V40" s="1">
        <v>0.84705882352941098</v>
      </c>
      <c r="W40" t="s">
        <v>301</v>
      </c>
      <c r="X40" t="s">
        <v>300</v>
      </c>
      <c r="Y40" t="s">
        <v>487</v>
      </c>
      <c r="Z40" t="s">
        <v>486</v>
      </c>
    </row>
    <row r="41" spans="1:26" x14ac:dyDescent="0.3">
      <c r="A41" t="s">
        <v>103</v>
      </c>
      <c r="B41" t="s">
        <v>102</v>
      </c>
      <c r="C41" t="s">
        <v>297</v>
      </c>
      <c r="D41">
        <v>300</v>
      </c>
      <c r="E41">
        <v>8</v>
      </c>
      <c r="F41">
        <v>0</v>
      </c>
      <c r="G41" s="1">
        <v>0.52977777777777701</v>
      </c>
      <c r="H41" s="1">
        <v>0.99333333333333296</v>
      </c>
      <c r="I41" s="1">
        <v>0</v>
      </c>
      <c r="J41" s="1">
        <v>0</v>
      </c>
      <c r="K41" s="1">
        <v>0.99333333333333296</v>
      </c>
      <c r="L41" s="1">
        <v>0</v>
      </c>
      <c r="M41" s="1">
        <v>0</v>
      </c>
      <c r="N41" s="1">
        <v>0.99333333333333296</v>
      </c>
      <c r="O41" s="1">
        <v>0</v>
      </c>
      <c r="P41" s="1">
        <v>0.99333333333333296</v>
      </c>
      <c r="Q41" s="1">
        <v>0.99333333333333296</v>
      </c>
      <c r="R41" s="1">
        <v>0.99333333333333296</v>
      </c>
      <c r="S41" s="1">
        <v>0.99333333333333296</v>
      </c>
      <c r="T41" s="1">
        <v>0.99333333333333296</v>
      </c>
      <c r="U41" s="1">
        <v>0</v>
      </c>
      <c r="V41" s="1">
        <v>0</v>
      </c>
      <c r="W41" t="s">
        <v>301</v>
      </c>
      <c r="X41" t="s">
        <v>300</v>
      </c>
      <c r="Y41" t="s">
        <v>485</v>
      </c>
      <c r="Z41" t="s">
        <v>484</v>
      </c>
    </row>
    <row r="42" spans="1:26" x14ac:dyDescent="0.3">
      <c r="A42" t="s">
        <v>151</v>
      </c>
      <c r="B42" t="s">
        <v>150</v>
      </c>
      <c r="C42" t="s">
        <v>297</v>
      </c>
      <c r="D42">
        <v>44</v>
      </c>
      <c r="E42">
        <v>8</v>
      </c>
      <c r="F42">
        <v>8</v>
      </c>
      <c r="G42" s="1">
        <v>0.53333333333333299</v>
      </c>
      <c r="H42" s="1">
        <v>1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1</v>
      </c>
      <c r="O42" s="1">
        <v>1</v>
      </c>
      <c r="P42" s="1">
        <v>1</v>
      </c>
      <c r="Q42" s="1">
        <v>1</v>
      </c>
      <c r="R42" s="1">
        <v>1</v>
      </c>
      <c r="S42" s="1">
        <v>1</v>
      </c>
      <c r="T42" s="1">
        <v>1</v>
      </c>
      <c r="U42" s="1">
        <v>0</v>
      </c>
      <c r="V42" s="1">
        <v>0</v>
      </c>
    </row>
    <row r="43" spans="1:26" x14ac:dyDescent="0.3">
      <c r="A43" t="s">
        <v>161</v>
      </c>
      <c r="B43" t="s">
        <v>160</v>
      </c>
      <c r="C43" t="s">
        <v>297</v>
      </c>
      <c r="D43">
        <v>300</v>
      </c>
      <c r="E43">
        <v>12</v>
      </c>
      <c r="F43">
        <v>5</v>
      </c>
      <c r="G43" s="1">
        <v>0.40333333333333299</v>
      </c>
      <c r="H43" s="1">
        <v>2.6666666666666599E-2</v>
      </c>
      <c r="I43" s="1">
        <v>6.6666666666666602E-3</v>
      </c>
      <c r="J43" s="1">
        <v>0</v>
      </c>
      <c r="K43" s="1">
        <v>0.01</v>
      </c>
      <c r="L43" s="1">
        <v>0</v>
      </c>
      <c r="M43" s="1">
        <v>3.3333333333333301E-3</v>
      </c>
      <c r="N43" s="1">
        <v>1</v>
      </c>
      <c r="O43" s="1">
        <v>0.02</v>
      </c>
      <c r="P43" s="1">
        <v>1</v>
      </c>
      <c r="Q43" s="1">
        <v>1</v>
      </c>
      <c r="R43" s="1">
        <v>1</v>
      </c>
      <c r="S43" s="1">
        <v>1</v>
      </c>
      <c r="T43" s="1">
        <v>0.97666666666666602</v>
      </c>
      <c r="U43" s="1">
        <v>6.6666666666666602E-3</v>
      </c>
      <c r="V43" s="1">
        <v>0</v>
      </c>
      <c r="W43" t="s">
        <v>301</v>
      </c>
      <c r="X43" t="s">
        <v>300</v>
      </c>
      <c r="Y43" t="s">
        <v>483</v>
      </c>
      <c r="Z43" t="s">
        <v>482</v>
      </c>
    </row>
    <row r="44" spans="1:26" x14ac:dyDescent="0.3">
      <c r="A44" t="s">
        <v>123</v>
      </c>
      <c r="B44" t="s">
        <v>122</v>
      </c>
      <c r="C44" t="s">
        <v>297</v>
      </c>
      <c r="D44">
        <v>300</v>
      </c>
      <c r="E44">
        <v>11</v>
      </c>
      <c r="F44">
        <v>0</v>
      </c>
      <c r="G44" s="1">
        <v>0.46911111111111098</v>
      </c>
      <c r="H44" s="1">
        <v>0.73666666666666603</v>
      </c>
      <c r="I44" s="1">
        <v>0</v>
      </c>
      <c r="J44" s="1">
        <v>0</v>
      </c>
      <c r="K44" s="1">
        <v>0.56333333333333302</v>
      </c>
      <c r="L44" s="1">
        <v>0.05</v>
      </c>
      <c r="M44" s="1">
        <v>3.3333333333333301E-3</v>
      </c>
      <c r="N44" s="1">
        <v>0.94333333333333302</v>
      </c>
      <c r="O44" s="1">
        <v>3.3333333333333298E-2</v>
      </c>
      <c r="P44" s="1">
        <v>0.94333333333333302</v>
      </c>
      <c r="Q44" s="1">
        <v>0.94333333333333302</v>
      </c>
      <c r="R44" s="1">
        <v>0.94333333333333302</v>
      </c>
      <c r="S44" s="1">
        <v>0.94333333333333302</v>
      </c>
      <c r="T44" s="1">
        <v>0.93333333333333302</v>
      </c>
      <c r="U44" s="1">
        <v>0</v>
      </c>
      <c r="V44" s="1">
        <v>0</v>
      </c>
      <c r="W44" t="s">
        <v>301</v>
      </c>
      <c r="X44" t="s">
        <v>300</v>
      </c>
      <c r="Y44" t="s">
        <v>481</v>
      </c>
      <c r="Z44" t="s">
        <v>480</v>
      </c>
    </row>
    <row r="45" spans="1:26" x14ac:dyDescent="0.3">
      <c r="A45" t="s">
        <v>159</v>
      </c>
      <c r="B45" t="s">
        <v>158</v>
      </c>
      <c r="C45" t="s">
        <v>297</v>
      </c>
      <c r="D45">
        <v>300</v>
      </c>
      <c r="E45">
        <v>9</v>
      </c>
      <c r="F45">
        <v>0</v>
      </c>
      <c r="G45" s="1">
        <v>0.51911111111111097</v>
      </c>
      <c r="H45" s="1">
        <v>0.193333333333333</v>
      </c>
      <c r="I45" s="1">
        <v>0</v>
      </c>
      <c r="J45" s="1">
        <v>0</v>
      </c>
      <c r="K45" s="1">
        <v>0.97666666666666602</v>
      </c>
      <c r="L45" s="1">
        <v>0.97333333333333305</v>
      </c>
      <c r="M45" s="1">
        <v>0</v>
      </c>
      <c r="N45" s="1">
        <v>0.97666666666666602</v>
      </c>
      <c r="O45" s="1">
        <v>0</v>
      </c>
      <c r="P45" s="1">
        <v>0.97666666666666602</v>
      </c>
      <c r="Q45" s="1">
        <v>0.97666666666666602</v>
      </c>
      <c r="R45" s="1">
        <v>0.97666666666666602</v>
      </c>
      <c r="S45" s="1">
        <v>0.97666666666666602</v>
      </c>
      <c r="T45" s="1">
        <v>0.76</v>
      </c>
      <c r="U45" s="1">
        <v>0</v>
      </c>
      <c r="V45" s="1">
        <v>0</v>
      </c>
      <c r="W45" t="s">
        <v>301</v>
      </c>
      <c r="X45" t="s">
        <v>300</v>
      </c>
      <c r="Y45" t="s">
        <v>479</v>
      </c>
      <c r="Z45" t="s">
        <v>478</v>
      </c>
    </row>
    <row r="46" spans="1:26" x14ac:dyDescent="0.3">
      <c r="A46" t="s">
        <v>121</v>
      </c>
      <c r="B46" t="s">
        <v>120</v>
      </c>
      <c r="C46" t="s">
        <v>297</v>
      </c>
      <c r="D46">
        <v>300</v>
      </c>
      <c r="E46">
        <v>9</v>
      </c>
      <c r="F46">
        <v>6</v>
      </c>
      <c r="G46" s="1">
        <v>0.47799999999999998</v>
      </c>
      <c r="H46" s="1">
        <v>0.98333333333333295</v>
      </c>
      <c r="I46" s="1">
        <v>0</v>
      </c>
      <c r="J46" s="1">
        <v>0</v>
      </c>
      <c r="K46" s="1">
        <v>1.3333333333333299E-2</v>
      </c>
      <c r="L46" s="1">
        <v>0</v>
      </c>
      <c r="M46" s="1">
        <v>0</v>
      </c>
      <c r="N46" s="1">
        <v>1</v>
      </c>
      <c r="O46" s="1">
        <v>0.17333333333333301</v>
      </c>
      <c r="P46" s="1">
        <v>1</v>
      </c>
      <c r="Q46" s="1">
        <v>1</v>
      </c>
      <c r="R46" s="1">
        <v>1</v>
      </c>
      <c r="S46" s="1">
        <v>1</v>
      </c>
      <c r="T46" s="1">
        <v>1</v>
      </c>
      <c r="U46" s="1">
        <v>0</v>
      </c>
      <c r="V46" s="1">
        <v>0</v>
      </c>
      <c r="W46" t="s">
        <v>301</v>
      </c>
      <c r="X46" t="s">
        <v>300</v>
      </c>
      <c r="Y46" t="s">
        <v>477</v>
      </c>
      <c r="Z46" t="s">
        <v>476</v>
      </c>
    </row>
    <row r="47" spans="1:26" x14ac:dyDescent="0.3">
      <c r="A47" t="s">
        <v>221</v>
      </c>
      <c r="B47" t="s">
        <v>220</v>
      </c>
      <c r="C47" t="s">
        <v>297</v>
      </c>
      <c r="D47">
        <v>112</v>
      </c>
      <c r="E47">
        <v>8</v>
      </c>
      <c r="F47">
        <v>6</v>
      </c>
      <c r="G47" s="1">
        <v>0.42678571428571399</v>
      </c>
      <c r="H47" s="1">
        <v>1.7857142857142801E-2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1</v>
      </c>
      <c r="O47" s="1">
        <v>0.38392857142857101</v>
      </c>
      <c r="P47" s="1">
        <v>1</v>
      </c>
      <c r="Q47" s="1">
        <v>1</v>
      </c>
      <c r="R47" s="1">
        <v>1</v>
      </c>
      <c r="S47" s="1">
        <v>1</v>
      </c>
      <c r="T47" s="1">
        <v>1</v>
      </c>
      <c r="U47" s="1">
        <v>0</v>
      </c>
      <c r="V47" s="1">
        <v>0</v>
      </c>
      <c r="W47" t="s">
        <v>301</v>
      </c>
      <c r="X47" t="s">
        <v>300</v>
      </c>
      <c r="Y47" t="s">
        <v>475</v>
      </c>
      <c r="Z47" t="s">
        <v>474</v>
      </c>
    </row>
    <row r="48" spans="1:26" x14ac:dyDescent="0.3">
      <c r="A48" t="s">
        <v>19</v>
      </c>
      <c r="B48" t="s">
        <v>18</v>
      </c>
      <c r="C48" t="s">
        <v>297</v>
      </c>
      <c r="D48">
        <v>7</v>
      </c>
      <c r="E48">
        <v>10</v>
      </c>
      <c r="F48">
        <v>9</v>
      </c>
      <c r="G48" s="1">
        <v>0.64761904761904698</v>
      </c>
      <c r="H48" s="1">
        <v>1</v>
      </c>
      <c r="I48" s="1">
        <v>0</v>
      </c>
      <c r="J48" s="1">
        <v>0</v>
      </c>
      <c r="K48" s="1">
        <v>1</v>
      </c>
      <c r="L48" s="1">
        <v>1</v>
      </c>
      <c r="M48" s="1">
        <v>0</v>
      </c>
      <c r="N48" s="1">
        <v>1</v>
      </c>
      <c r="O48" s="1">
        <v>0.71428571428571397</v>
      </c>
      <c r="P48" s="1">
        <v>1</v>
      </c>
      <c r="Q48" s="1">
        <v>1</v>
      </c>
      <c r="R48" s="1">
        <v>1</v>
      </c>
      <c r="S48" s="1">
        <v>1</v>
      </c>
      <c r="T48" s="1">
        <v>1</v>
      </c>
      <c r="U48" s="1">
        <v>0</v>
      </c>
      <c r="V48" s="1">
        <v>0</v>
      </c>
    </row>
    <row r="49" spans="1:26" x14ac:dyDescent="0.3">
      <c r="A49" t="s">
        <v>269</v>
      </c>
      <c r="B49" t="s">
        <v>268</v>
      </c>
      <c r="C49" t="s">
        <v>297</v>
      </c>
      <c r="D49">
        <v>300</v>
      </c>
      <c r="E49">
        <v>7</v>
      </c>
      <c r="F49">
        <v>0</v>
      </c>
      <c r="G49" s="1">
        <v>0.38599999999999901</v>
      </c>
      <c r="H49" s="1">
        <v>0.82666666666666599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0.82666666666666599</v>
      </c>
      <c r="O49" s="1">
        <v>0</v>
      </c>
      <c r="P49" s="1">
        <v>0.83</v>
      </c>
      <c r="Q49" s="1">
        <v>0.82666666666666599</v>
      </c>
      <c r="R49" s="1">
        <v>0.82666666666666599</v>
      </c>
      <c r="S49" s="1">
        <v>0.82666666666666599</v>
      </c>
      <c r="T49" s="1">
        <v>0.82666666666666599</v>
      </c>
      <c r="U49" s="1">
        <v>0</v>
      </c>
      <c r="V49" s="1">
        <v>0</v>
      </c>
      <c r="W49" t="s">
        <v>301</v>
      </c>
      <c r="X49" t="s">
        <v>300</v>
      </c>
      <c r="Y49" t="s">
        <v>473</v>
      </c>
      <c r="Z49" t="s">
        <v>472</v>
      </c>
    </row>
    <row r="50" spans="1:26" x14ac:dyDescent="0.3">
      <c r="A50" t="s">
        <v>223</v>
      </c>
      <c r="B50" t="s">
        <v>222</v>
      </c>
      <c r="C50" t="s">
        <v>297</v>
      </c>
      <c r="D50">
        <v>69</v>
      </c>
      <c r="E50">
        <v>7</v>
      </c>
      <c r="F50">
        <v>7</v>
      </c>
      <c r="G50" s="1">
        <v>0.46666666666666601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1</v>
      </c>
      <c r="O50" s="1">
        <v>1</v>
      </c>
      <c r="P50" s="1">
        <v>1</v>
      </c>
      <c r="Q50" s="1">
        <v>1</v>
      </c>
      <c r="R50" s="1">
        <v>1</v>
      </c>
      <c r="S50" s="1">
        <v>1</v>
      </c>
      <c r="T50" s="1">
        <v>1</v>
      </c>
      <c r="U50" s="1">
        <v>0</v>
      </c>
      <c r="V50" s="1">
        <v>0</v>
      </c>
      <c r="W50" t="s">
        <v>471</v>
      </c>
      <c r="X50" t="s">
        <v>470</v>
      </c>
      <c r="Y50" t="s">
        <v>469</v>
      </c>
      <c r="Z50" t="s">
        <v>468</v>
      </c>
    </row>
    <row r="51" spans="1:26" x14ac:dyDescent="0.3">
      <c r="A51" t="s">
        <v>261</v>
      </c>
      <c r="B51" t="s">
        <v>260</v>
      </c>
      <c r="C51" t="s">
        <v>297</v>
      </c>
      <c r="D51">
        <v>300</v>
      </c>
      <c r="E51">
        <v>10</v>
      </c>
      <c r="F51">
        <v>0</v>
      </c>
      <c r="G51" s="1">
        <v>0.45200000000000001</v>
      </c>
      <c r="H51" s="1">
        <v>0.27333333333333298</v>
      </c>
      <c r="I51" s="1">
        <v>1.3333333333333299E-2</v>
      </c>
      <c r="J51" s="1">
        <v>0</v>
      </c>
      <c r="K51" s="1">
        <v>0.34333333333333299</v>
      </c>
      <c r="L51" s="1">
        <v>0.34333333333333299</v>
      </c>
      <c r="M51" s="1">
        <v>0</v>
      </c>
      <c r="N51" s="1">
        <v>0.99333333333333296</v>
      </c>
      <c r="O51" s="1">
        <v>0</v>
      </c>
      <c r="P51" s="1">
        <v>0.99666666666666603</v>
      </c>
      <c r="Q51" s="1">
        <v>0.99333333333333296</v>
      </c>
      <c r="R51" s="1">
        <v>0.99333333333333296</v>
      </c>
      <c r="S51" s="1">
        <v>0.99333333333333296</v>
      </c>
      <c r="T51" s="1">
        <v>0.836666666666666</v>
      </c>
      <c r="U51" s="1">
        <v>0</v>
      </c>
      <c r="V51" s="1">
        <v>0</v>
      </c>
      <c r="W51" t="s">
        <v>301</v>
      </c>
      <c r="X51" t="s">
        <v>300</v>
      </c>
      <c r="Y51" t="s">
        <v>467</v>
      </c>
      <c r="Z51" t="s">
        <v>466</v>
      </c>
    </row>
    <row r="52" spans="1:26" x14ac:dyDescent="0.3">
      <c r="A52" t="s">
        <v>155</v>
      </c>
      <c r="B52" t="s">
        <v>154</v>
      </c>
      <c r="C52" t="s">
        <v>297</v>
      </c>
      <c r="D52">
        <v>68</v>
      </c>
      <c r="E52">
        <v>12</v>
      </c>
      <c r="F52">
        <v>5</v>
      </c>
      <c r="G52" s="1">
        <v>0.46176470588235202</v>
      </c>
      <c r="H52" s="1">
        <v>0.27941176470588203</v>
      </c>
      <c r="I52" s="1">
        <v>0</v>
      </c>
      <c r="J52" s="1">
        <v>2.94117647058823E-2</v>
      </c>
      <c r="K52" s="1">
        <v>0.97058823529411697</v>
      </c>
      <c r="L52" s="1">
        <v>0.27941176470588203</v>
      </c>
      <c r="M52" s="1">
        <v>2.94117647058823E-2</v>
      </c>
      <c r="N52" s="1">
        <v>1</v>
      </c>
      <c r="O52" s="1">
        <v>4.4117647058823498E-2</v>
      </c>
      <c r="P52" s="1">
        <v>1</v>
      </c>
      <c r="Q52" s="1">
        <v>1</v>
      </c>
      <c r="R52" s="1">
        <v>1</v>
      </c>
      <c r="S52" s="1">
        <v>1</v>
      </c>
      <c r="T52" s="1">
        <v>0.29411764705882298</v>
      </c>
      <c r="U52" s="1">
        <v>0</v>
      </c>
      <c r="V52" s="1">
        <v>0</v>
      </c>
      <c r="W52" t="s">
        <v>301</v>
      </c>
      <c r="X52" t="s">
        <v>300</v>
      </c>
      <c r="Y52" t="s">
        <v>465</v>
      </c>
      <c r="Z52" t="s">
        <v>464</v>
      </c>
    </row>
    <row r="53" spans="1:26" x14ac:dyDescent="0.3">
      <c r="A53" t="s">
        <v>75</v>
      </c>
      <c r="B53" t="s">
        <v>74</v>
      </c>
      <c r="C53" t="s">
        <v>297</v>
      </c>
      <c r="D53">
        <v>300</v>
      </c>
      <c r="E53">
        <v>11</v>
      </c>
      <c r="F53">
        <v>0</v>
      </c>
      <c r="G53" s="1">
        <v>0.53333333333333299</v>
      </c>
      <c r="H53" s="1">
        <v>0.94</v>
      </c>
      <c r="I53" s="1">
        <v>0.30666666666666598</v>
      </c>
      <c r="J53" s="1">
        <v>0</v>
      </c>
      <c r="K53" s="1">
        <v>0.39333333333333298</v>
      </c>
      <c r="L53" s="1">
        <v>0.293333333333333</v>
      </c>
      <c r="M53" s="1">
        <v>0</v>
      </c>
      <c r="N53" s="1">
        <v>0.96</v>
      </c>
      <c r="O53" s="1">
        <v>0</v>
      </c>
      <c r="P53" s="1">
        <v>0.96</v>
      </c>
      <c r="Q53" s="1">
        <v>0.96</v>
      </c>
      <c r="R53" s="1">
        <v>0.96</v>
      </c>
      <c r="S53" s="1">
        <v>0.96</v>
      </c>
      <c r="T53" s="1">
        <v>0.96</v>
      </c>
      <c r="U53" s="1">
        <v>0.30666666666666598</v>
      </c>
      <c r="V53" s="1">
        <v>0</v>
      </c>
      <c r="W53" t="s">
        <v>301</v>
      </c>
      <c r="X53" t="s">
        <v>300</v>
      </c>
      <c r="Y53" t="s">
        <v>463</v>
      </c>
      <c r="Z53" t="s">
        <v>462</v>
      </c>
    </row>
    <row r="54" spans="1:26" x14ac:dyDescent="0.3">
      <c r="A54" t="s">
        <v>253</v>
      </c>
      <c r="B54" t="s">
        <v>252</v>
      </c>
      <c r="C54" t="s">
        <v>297</v>
      </c>
      <c r="D54">
        <v>300</v>
      </c>
      <c r="E54">
        <v>8</v>
      </c>
      <c r="F54">
        <v>0</v>
      </c>
      <c r="G54" s="1">
        <v>0.44822222222222202</v>
      </c>
      <c r="H54" s="1">
        <v>0.33</v>
      </c>
      <c r="I54" s="1">
        <v>0</v>
      </c>
      <c r="J54" s="1">
        <v>0</v>
      </c>
      <c r="K54" s="1">
        <v>0.42666666666666597</v>
      </c>
      <c r="L54" s="1">
        <v>0</v>
      </c>
      <c r="M54" s="1">
        <v>0</v>
      </c>
      <c r="N54" s="1">
        <v>0.99666666666666603</v>
      </c>
      <c r="O54" s="1">
        <v>0</v>
      </c>
      <c r="P54" s="1">
        <v>0.99666666666666603</v>
      </c>
      <c r="Q54" s="1">
        <v>0.99666666666666603</v>
      </c>
      <c r="R54" s="1">
        <v>0.99666666666666603</v>
      </c>
      <c r="S54" s="1">
        <v>0.99666666666666603</v>
      </c>
      <c r="T54" s="1">
        <v>0.98333333333333295</v>
      </c>
      <c r="U54" s="1">
        <v>0</v>
      </c>
      <c r="V54" s="1">
        <v>0</v>
      </c>
      <c r="W54" t="s">
        <v>301</v>
      </c>
      <c r="X54" t="s">
        <v>300</v>
      </c>
      <c r="Y54" t="s">
        <v>461</v>
      </c>
      <c r="Z54" t="s">
        <v>396</v>
      </c>
    </row>
    <row r="55" spans="1:26" x14ac:dyDescent="0.3">
      <c r="A55" t="s">
        <v>181</v>
      </c>
      <c r="B55" t="s">
        <v>180</v>
      </c>
      <c r="C55" t="s">
        <v>297</v>
      </c>
      <c r="D55">
        <v>300</v>
      </c>
      <c r="E55">
        <v>10</v>
      </c>
      <c r="F55">
        <v>0</v>
      </c>
      <c r="G55" s="1">
        <v>0.50733333333333297</v>
      </c>
      <c r="H55" s="1">
        <v>0.20333333333333301</v>
      </c>
      <c r="I55" s="1">
        <v>0</v>
      </c>
      <c r="J55" s="1">
        <v>0</v>
      </c>
      <c r="K55" s="1">
        <v>0.86333333333333295</v>
      </c>
      <c r="L55" s="1">
        <v>0.43333333333333302</v>
      </c>
      <c r="M55" s="1">
        <v>0</v>
      </c>
      <c r="N55" s="1">
        <v>0.94</v>
      </c>
      <c r="O55" s="1">
        <v>0.47</v>
      </c>
      <c r="P55" s="1">
        <v>0.94</v>
      </c>
      <c r="Q55" s="1">
        <v>0.94</v>
      </c>
      <c r="R55" s="1">
        <v>0.94</v>
      </c>
      <c r="S55" s="1">
        <v>0.94</v>
      </c>
      <c r="T55" s="1">
        <v>0.94</v>
      </c>
      <c r="U55" s="1">
        <v>0</v>
      </c>
      <c r="V55" s="1">
        <v>0</v>
      </c>
      <c r="W55" t="s">
        <v>301</v>
      </c>
      <c r="X55" t="s">
        <v>300</v>
      </c>
      <c r="Y55" t="s">
        <v>460</v>
      </c>
      <c r="Z55" t="s">
        <v>459</v>
      </c>
    </row>
    <row r="56" spans="1:26" x14ac:dyDescent="0.3">
      <c r="A56" t="s">
        <v>21</v>
      </c>
      <c r="B56" t="s">
        <v>20</v>
      </c>
      <c r="C56" t="s">
        <v>297</v>
      </c>
      <c r="D56">
        <v>3</v>
      </c>
      <c r="E56">
        <v>11</v>
      </c>
      <c r="F56">
        <v>10</v>
      </c>
      <c r="G56" s="1">
        <v>0.71111111111111103</v>
      </c>
      <c r="H56" s="1">
        <v>0.66666666666666596</v>
      </c>
      <c r="I56" s="1">
        <v>1</v>
      </c>
      <c r="J56" s="1">
        <v>0</v>
      </c>
      <c r="K56" s="1">
        <v>1</v>
      </c>
      <c r="L56" s="1">
        <v>1</v>
      </c>
      <c r="M56" s="1">
        <v>0</v>
      </c>
      <c r="N56" s="1">
        <v>1</v>
      </c>
      <c r="O56" s="1">
        <v>0</v>
      </c>
      <c r="P56" s="1">
        <v>1</v>
      </c>
      <c r="Q56" s="1">
        <v>1</v>
      </c>
      <c r="R56" s="1">
        <v>1</v>
      </c>
      <c r="S56" s="1">
        <v>1</v>
      </c>
      <c r="T56" s="1">
        <v>1</v>
      </c>
      <c r="U56" s="1">
        <v>1</v>
      </c>
      <c r="V56" s="1">
        <v>0</v>
      </c>
      <c r="W56" t="s">
        <v>301</v>
      </c>
      <c r="X56" t="s">
        <v>300</v>
      </c>
      <c r="Y56" t="s">
        <v>458</v>
      </c>
      <c r="Z56" t="s">
        <v>457</v>
      </c>
    </row>
    <row r="57" spans="1:26" x14ac:dyDescent="0.3">
      <c r="A57" t="s">
        <v>201</v>
      </c>
      <c r="B57" t="s">
        <v>200</v>
      </c>
      <c r="C57" t="s">
        <v>297</v>
      </c>
      <c r="D57">
        <v>179</v>
      </c>
      <c r="E57">
        <v>11</v>
      </c>
      <c r="F57">
        <v>6</v>
      </c>
      <c r="G57" s="1">
        <v>0.47560521415270002</v>
      </c>
      <c r="H57" s="1">
        <v>0.78770949720670302</v>
      </c>
      <c r="I57" s="1">
        <v>0</v>
      </c>
      <c r="J57" s="1">
        <v>0</v>
      </c>
      <c r="K57" s="1">
        <v>5.5865921787709499E-3</v>
      </c>
      <c r="L57" s="1">
        <v>5.5865921787709499E-3</v>
      </c>
      <c r="M57" s="1">
        <v>0</v>
      </c>
      <c r="N57" s="1">
        <v>1</v>
      </c>
      <c r="O57" s="1">
        <v>0.30167597765363102</v>
      </c>
      <c r="P57" s="1">
        <v>1</v>
      </c>
      <c r="Q57" s="1">
        <v>1</v>
      </c>
      <c r="R57" s="1">
        <v>1</v>
      </c>
      <c r="S57" s="1">
        <v>1</v>
      </c>
      <c r="T57" s="1">
        <v>1</v>
      </c>
      <c r="U57" s="1">
        <v>3.3519553072625698E-2</v>
      </c>
      <c r="V57" s="1">
        <v>0</v>
      </c>
      <c r="W57" t="s">
        <v>301</v>
      </c>
      <c r="X57" t="s">
        <v>300</v>
      </c>
      <c r="Y57" t="s">
        <v>456</v>
      </c>
      <c r="Z57" t="s">
        <v>455</v>
      </c>
    </row>
    <row r="58" spans="1:26" x14ac:dyDescent="0.3">
      <c r="A58" t="s">
        <v>15</v>
      </c>
      <c r="B58" t="s">
        <v>14</v>
      </c>
      <c r="C58" t="s">
        <v>297</v>
      </c>
      <c r="D58">
        <v>56</v>
      </c>
      <c r="E58">
        <v>15</v>
      </c>
      <c r="F58">
        <v>6</v>
      </c>
      <c r="G58" s="1">
        <v>0.71071428571428497</v>
      </c>
      <c r="H58" s="1">
        <v>0.85714285714285698</v>
      </c>
      <c r="I58" s="1">
        <v>0.48214285714285698</v>
      </c>
      <c r="J58" s="1">
        <v>0.73214285714285698</v>
      </c>
      <c r="K58" s="1">
        <v>0.60714285714285698</v>
      </c>
      <c r="L58" s="1">
        <v>5.3571428571428499E-2</v>
      </c>
      <c r="M58" s="1">
        <v>0.82142857142857095</v>
      </c>
      <c r="N58" s="1">
        <v>1</v>
      </c>
      <c r="O58" s="1">
        <v>0.44642857142857101</v>
      </c>
      <c r="P58" s="1">
        <v>1</v>
      </c>
      <c r="Q58" s="1">
        <v>1</v>
      </c>
      <c r="R58" s="1">
        <v>1</v>
      </c>
      <c r="S58" s="1">
        <v>1</v>
      </c>
      <c r="T58" s="1">
        <v>1</v>
      </c>
      <c r="U58" s="1">
        <v>0.64285714285714202</v>
      </c>
      <c r="V58" s="1">
        <v>1.7857142857142801E-2</v>
      </c>
      <c r="W58" t="s">
        <v>301</v>
      </c>
      <c r="X58" t="s">
        <v>300</v>
      </c>
      <c r="Y58" t="s">
        <v>454</v>
      </c>
      <c r="Z58" t="s">
        <v>453</v>
      </c>
    </row>
    <row r="59" spans="1:26" x14ac:dyDescent="0.3">
      <c r="A59" t="s">
        <v>55</v>
      </c>
      <c r="B59" t="s">
        <v>54</v>
      </c>
      <c r="C59" t="s">
        <v>297</v>
      </c>
      <c r="D59">
        <v>300</v>
      </c>
      <c r="E59">
        <v>10</v>
      </c>
      <c r="F59">
        <v>0</v>
      </c>
      <c r="G59" s="1">
        <v>0.65622222222222204</v>
      </c>
      <c r="H59" s="1">
        <v>0.98666666666666603</v>
      </c>
      <c r="I59" s="1">
        <v>0.93666666666666598</v>
      </c>
      <c r="J59" s="1">
        <v>0</v>
      </c>
      <c r="K59" s="1">
        <v>0.99</v>
      </c>
      <c r="L59" s="1">
        <v>0.99</v>
      </c>
      <c r="M59" s="1">
        <v>0</v>
      </c>
      <c r="N59" s="1">
        <v>0.99</v>
      </c>
      <c r="O59" s="1">
        <v>0</v>
      </c>
      <c r="P59" s="1">
        <v>0.99</v>
      </c>
      <c r="Q59" s="1">
        <v>0.99</v>
      </c>
      <c r="R59" s="1">
        <v>0.99</v>
      </c>
      <c r="S59" s="1">
        <v>0.99</v>
      </c>
      <c r="T59" s="1">
        <v>0.99</v>
      </c>
      <c r="U59" s="1">
        <v>0</v>
      </c>
      <c r="V59" s="1">
        <v>0</v>
      </c>
      <c r="W59" t="s">
        <v>301</v>
      </c>
      <c r="X59" t="s">
        <v>300</v>
      </c>
      <c r="Y59" t="s">
        <v>452</v>
      </c>
      <c r="Z59" t="s">
        <v>451</v>
      </c>
    </row>
    <row r="60" spans="1:26" x14ac:dyDescent="0.3">
      <c r="A60" t="s">
        <v>137</v>
      </c>
      <c r="B60" t="s">
        <v>136</v>
      </c>
      <c r="C60" t="s">
        <v>297</v>
      </c>
      <c r="D60">
        <v>300</v>
      </c>
      <c r="E60">
        <v>10</v>
      </c>
      <c r="F60">
        <v>0</v>
      </c>
      <c r="G60" s="1">
        <v>0.58622222222222198</v>
      </c>
      <c r="H60" s="1">
        <v>0.96666666666666601</v>
      </c>
      <c r="I60" s="1">
        <v>0</v>
      </c>
      <c r="J60" s="1">
        <v>0</v>
      </c>
      <c r="K60" s="1">
        <v>0.87333333333333296</v>
      </c>
      <c r="L60" s="1">
        <v>0.87333333333333296</v>
      </c>
      <c r="M60" s="1">
        <v>0</v>
      </c>
      <c r="N60" s="1">
        <v>0.99333333333333296</v>
      </c>
      <c r="O60" s="1">
        <v>0.12</v>
      </c>
      <c r="P60" s="1">
        <v>0.99333333333333296</v>
      </c>
      <c r="Q60" s="1">
        <v>0.99333333333333296</v>
      </c>
      <c r="R60" s="1">
        <v>0.99333333333333296</v>
      </c>
      <c r="S60" s="1">
        <v>0.99333333333333296</v>
      </c>
      <c r="T60" s="1">
        <v>0.99333333333333296</v>
      </c>
      <c r="U60" s="1">
        <v>0</v>
      </c>
      <c r="V60" s="1">
        <v>0</v>
      </c>
      <c r="W60" t="s">
        <v>301</v>
      </c>
      <c r="X60" t="s">
        <v>300</v>
      </c>
      <c r="Y60" t="s">
        <v>450</v>
      </c>
      <c r="Z60" t="s">
        <v>449</v>
      </c>
    </row>
    <row r="61" spans="1:26" x14ac:dyDescent="0.3">
      <c r="A61" t="s">
        <v>175</v>
      </c>
      <c r="B61" t="s">
        <v>174</v>
      </c>
      <c r="C61" t="s">
        <v>297</v>
      </c>
      <c r="D61">
        <v>300</v>
      </c>
      <c r="E61">
        <v>8</v>
      </c>
      <c r="F61">
        <v>0</v>
      </c>
      <c r="G61" s="1">
        <v>0.432</v>
      </c>
      <c r="H61" s="1">
        <v>0.543333333333333</v>
      </c>
      <c r="I61" s="1">
        <v>0</v>
      </c>
      <c r="J61" s="1">
        <v>0</v>
      </c>
      <c r="K61" s="1">
        <v>0.09</v>
      </c>
      <c r="L61" s="1">
        <v>0</v>
      </c>
      <c r="M61" s="1">
        <v>0</v>
      </c>
      <c r="N61" s="1">
        <v>0.97</v>
      </c>
      <c r="O61" s="1">
        <v>0</v>
      </c>
      <c r="P61" s="1">
        <v>0.97666666666666602</v>
      </c>
      <c r="Q61" s="1">
        <v>0.97666666666666602</v>
      </c>
      <c r="R61" s="1">
        <v>0.97666666666666602</v>
      </c>
      <c r="S61" s="1">
        <v>0.97</v>
      </c>
      <c r="T61" s="1">
        <v>0.97666666666666602</v>
      </c>
      <c r="U61" s="1">
        <v>0</v>
      </c>
      <c r="V61" s="1">
        <v>0</v>
      </c>
      <c r="W61" t="s">
        <v>301</v>
      </c>
      <c r="X61" t="s">
        <v>300</v>
      </c>
      <c r="Y61" t="s">
        <v>448</v>
      </c>
      <c r="Z61" t="s">
        <v>447</v>
      </c>
    </row>
    <row r="62" spans="1:26" x14ac:dyDescent="0.3">
      <c r="A62" t="s">
        <v>259</v>
      </c>
      <c r="B62" t="s">
        <v>258</v>
      </c>
      <c r="C62" t="s">
        <v>297</v>
      </c>
      <c r="D62">
        <v>300</v>
      </c>
      <c r="E62">
        <v>9</v>
      </c>
      <c r="F62">
        <v>0</v>
      </c>
      <c r="G62" s="1">
        <v>0.40777777777777702</v>
      </c>
      <c r="H62" s="1">
        <v>6.6666666666666602E-3</v>
      </c>
      <c r="I62" s="1">
        <v>0</v>
      </c>
      <c r="J62" s="1">
        <v>0</v>
      </c>
      <c r="K62" s="1">
        <v>0.52666666666666595</v>
      </c>
      <c r="L62" s="1">
        <v>3.3333333333333301E-3</v>
      </c>
      <c r="M62" s="1">
        <v>0</v>
      </c>
      <c r="N62" s="1">
        <v>0.93</v>
      </c>
      <c r="O62" s="1">
        <v>0</v>
      </c>
      <c r="P62" s="1">
        <v>0.93</v>
      </c>
      <c r="Q62" s="1">
        <v>0.93</v>
      </c>
      <c r="R62" s="1">
        <v>0.93</v>
      </c>
      <c r="S62" s="1">
        <v>0.93</v>
      </c>
      <c r="T62" s="1">
        <v>0.93</v>
      </c>
      <c r="U62" s="1">
        <v>0</v>
      </c>
      <c r="V62" s="1">
        <v>0</v>
      </c>
      <c r="W62" t="s">
        <v>301</v>
      </c>
      <c r="X62" t="s">
        <v>300</v>
      </c>
      <c r="Y62" t="s">
        <v>446</v>
      </c>
      <c r="Z62" t="s">
        <v>445</v>
      </c>
    </row>
    <row r="63" spans="1:26" x14ac:dyDescent="0.3">
      <c r="A63" t="s">
        <v>77</v>
      </c>
      <c r="B63" t="s">
        <v>76</v>
      </c>
      <c r="C63" t="s">
        <v>297</v>
      </c>
      <c r="D63">
        <v>300</v>
      </c>
      <c r="E63">
        <v>11</v>
      </c>
      <c r="F63">
        <v>0</v>
      </c>
      <c r="G63" s="1">
        <v>0.53533333333333299</v>
      </c>
      <c r="H63" s="1">
        <v>0.50666666666666604</v>
      </c>
      <c r="I63" s="1">
        <v>0</v>
      </c>
      <c r="J63" s="1">
        <v>0</v>
      </c>
      <c r="K63" s="1">
        <v>0.75</v>
      </c>
      <c r="L63" s="1">
        <v>0.74333333333333296</v>
      </c>
      <c r="M63" s="1">
        <v>0.19</v>
      </c>
      <c r="N63" s="1">
        <v>0.86666666666666603</v>
      </c>
      <c r="O63" s="1">
        <v>0.64</v>
      </c>
      <c r="P63" s="1">
        <v>0.86666666666666603</v>
      </c>
      <c r="Q63" s="1">
        <v>0.86666666666666603</v>
      </c>
      <c r="R63" s="1">
        <v>0.86666666666666603</v>
      </c>
      <c r="S63" s="1">
        <v>0.86666666666666603</v>
      </c>
      <c r="T63" s="1">
        <v>0.86666666666666603</v>
      </c>
      <c r="U63" s="1">
        <v>0</v>
      </c>
      <c r="V63" s="1">
        <v>0</v>
      </c>
      <c r="W63" t="s">
        <v>301</v>
      </c>
      <c r="X63" t="s">
        <v>300</v>
      </c>
      <c r="Y63" t="s">
        <v>444</v>
      </c>
      <c r="Z63" t="s">
        <v>443</v>
      </c>
    </row>
    <row r="64" spans="1:26" x14ac:dyDescent="0.3">
      <c r="A64" t="s">
        <v>275</v>
      </c>
      <c r="B64" t="s">
        <v>274</v>
      </c>
      <c r="C64" t="s">
        <v>297</v>
      </c>
      <c r="D64">
        <v>7</v>
      </c>
      <c r="E64">
        <v>7</v>
      </c>
      <c r="F64">
        <v>6</v>
      </c>
      <c r="G64" s="1">
        <v>0.40952380952380901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1</v>
      </c>
      <c r="O64" s="1">
        <v>0.14285714285714199</v>
      </c>
      <c r="P64" s="1">
        <v>1</v>
      </c>
      <c r="Q64" s="1">
        <v>1</v>
      </c>
      <c r="R64" s="1">
        <v>1</v>
      </c>
      <c r="S64" s="1">
        <v>1</v>
      </c>
      <c r="T64" s="1">
        <v>1</v>
      </c>
      <c r="U64" s="1">
        <v>0</v>
      </c>
      <c r="V64" s="1">
        <v>0</v>
      </c>
    </row>
    <row r="65" spans="1:26" x14ac:dyDescent="0.3">
      <c r="A65" t="s">
        <v>213</v>
      </c>
      <c r="B65" t="s">
        <v>212</v>
      </c>
      <c r="C65" t="s">
        <v>297</v>
      </c>
      <c r="D65">
        <v>300</v>
      </c>
      <c r="E65">
        <v>11</v>
      </c>
      <c r="F65">
        <v>0</v>
      </c>
      <c r="G65" s="1">
        <v>0.41199999999999998</v>
      </c>
      <c r="H65" s="1">
        <v>0.67666666666666597</v>
      </c>
      <c r="I65" s="1">
        <v>0.04</v>
      </c>
      <c r="J65" s="1">
        <v>0</v>
      </c>
      <c r="K65" s="1">
        <v>0.75</v>
      </c>
      <c r="L65" s="1">
        <v>3.3333333333333301E-3</v>
      </c>
      <c r="M65" s="1">
        <v>0.01</v>
      </c>
      <c r="N65" s="1">
        <v>0.78333333333333299</v>
      </c>
      <c r="O65" s="1">
        <v>0</v>
      </c>
      <c r="P65" s="1">
        <v>0.78333333333333299</v>
      </c>
      <c r="Q65" s="1">
        <v>0.78333333333333299</v>
      </c>
      <c r="R65" s="1">
        <v>0.78333333333333299</v>
      </c>
      <c r="S65" s="1">
        <v>0.78333333333333299</v>
      </c>
      <c r="T65" s="1">
        <v>0.78333333333333299</v>
      </c>
      <c r="U65" s="1">
        <v>0</v>
      </c>
      <c r="V65" s="1">
        <v>0</v>
      </c>
      <c r="W65" t="s">
        <v>301</v>
      </c>
      <c r="X65" t="s">
        <v>300</v>
      </c>
      <c r="Y65" t="s">
        <v>442</v>
      </c>
      <c r="Z65" t="s">
        <v>441</v>
      </c>
    </row>
    <row r="66" spans="1:26" x14ac:dyDescent="0.3">
      <c r="A66" t="s">
        <v>133</v>
      </c>
      <c r="B66" t="s">
        <v>132</v>
      </c>
      <c r="C66" t="s">
        <v>297</v>
      </c>
      <c r="D66">
        <v>300</v>
      </c>
      <c r="E66">
        <v>10</v>
      </c>
      <c r="F66">
        <v>0</v>
      </c>
      <c r="G66" s="1">
        <v>0.61155555555555496</v>
      </c>
      <c r="H66" s="1">
        <v>0.56999999999999995</v>
      </c>
      <c r="I66" s="1">
        <v>0.81</v>
      </c>
      <c r="J66" s="1">
        <v>0</v>
      </c>
      <c r="K66" s="1">
        <v>0.97666666666666602</v>
      </c>
      <c r="L66" s="1">
        <v>0.97666666666666602</v>
      </c>
      <c r="M66" s="1">
        <v>0</v>
      </c>
      <c r="N66" s="1">
        <v>0.98333333333333295</v>
      </c>
      <c r="O66" s="1">
        <v>0</v>
      </c>
      <c r="P66" s="1">
        <v>0.98333333333333295</v>
      </c>
      <c r="Q66" s="1">
        <v>0.98333333333333295</v>
      </c>
      <c r="R66" s="1">
        <v>0.98333333333333295</v>
      </c>
      <c r="S66" s="1">
        <v>0.98333333333333295</v>
      </c>
      <c r="T66" s="1">
        <v>0.92333333333333301</v>
      </c>
      <c r="U66" s="1">
        <v>0</v>
      </c>
      <c r="V66" s="1">
        <v>0</v>
      </c>
      <c r="W66" t="s">
        <v>301</v>
      </c>
      <c r="X66" t="s">
        <v>300</v>
      </c>
      <c r="Y66" t="s">
        <v>440</v>
      </c>
      <c r="Z66" t="s">
        <v>396</v>
      </c>
    </row>
    <row r="67" spans="1:26" x14ac:dyDescent="0.3">
      <c r="A67" t="s">
        <v>127</v>
      </c>
      <c r="B67" t="s">
        <v>126</v>
      </c>
      <c r="C67" t="s">
        <v>297</v>
      </c>
      <c r="D67">
        <v>300</v>
      </c>
      <c r="E67">
        <v>9</v>
      </c>
      <c r="F67">
        <v>1</v>
      </c>
      <c r="G67" s="1">
        <v>0.51111111111111096</v>
      </c>
      <c r="H67" s="1">
        <v>6.6666666666666602E-3</v>
      </c>
      <c r="I67" s="1">
        <v>0</v>
      </c>
      <c r="J67" s="1">
        <v>0</v>
      </c>
      <c r="K67" s="1">
        <v>0.68</v>
      </c>
      <c r="L67" s="1">
        <v>0.99666666666666603</v>
      </c>
      <c r="M67" s="1">
        <v>0</v>
      </c>
      <c r="N67" s="1">
        <v>0.99666666666666603</v>
      </c>
      <c r="O67" s="1">
        <v>0</v>
      </c>
      <c r="P67" s="1">
        <v>1</v>
      </c>
      <c r="Q67" s="1">
        <v>0.99666666666666603</v>
      </c>
      <c r="R67" s="1">
        <v>0.99666666666666603</v>
      </c>
      <c r="S67" s="1">
        <v>0.99666666666666603</v>
      </c>
      <c r="T67" s="1">
        <v>0.99666666666666603</v>
      </c>
      <c r="U67" s="1">
        <v>0</v>
      </c>
      <c r="V67" s="1">
        <v>0</v>
      </c>
      <c r="W67" t="s">
        <v>301</v>
      </c>
      <c r="X67" t="s">
        <v>300</v>
      </c>
      <c r="Y67" t="s">
        <v>439</v>
      </c>
      <c r="Z67" t="s">
        <v>438</v>
      </c>
    </row>
    <row r="68" spans="1:26" x14ac:dyDescent="0.3">
      <c r="A68" t="s">
        <v>41</v>
      </c>
      <c r="B68" t="s">
        <v>40</v>
      </c>
      <c r="C68" t="s">
        <v>297</v>
      </c>
      <c r="D68">
        <v>97</v>
      </c>
      <c r="E68">
        <v>10</v>
      </c>
      <c r="F68">
        <v>10</v>
      </c>
      <c r="G68" s="1">
        <v>0.66666666666666596</v>
      </c>
      <c r="H68" s="1">
        <v>0</v>
      </c>
      <c r="I68" s="1">
        <v>1</v>
      </c>
      <c r="J68" s="1">
        <v>0</v>
      </c>
      <c r="K68" s="1">
        <v>1</v>
      </c>
      <c r="L68" s="1">
        <v>1</v>
      </c>
      <c r="M68" s="1">
        <v>0</v>
      </c>
      <c r="N68" s="1">
        <v>1</v>
      </c>
      <c r="O68" s="1">
        <v>0</v>
      </c>
      <c r="P68" s="1">
        <v>1</v>
      </c>
      <c r="Q68" s="1">
        <v>1</v>
      </c>
      <c r="R68" s="1">
        <v>1</v>
      </c>
      <c r="S68" s="1">
        <v>1</v>
      </c>
      <c r="T68" s="1">
        <v>1</v>
      </c>
      <c r="U68" s="1">
        <v>1</v>
      </c>
      <c r="V68" s="1">
        <v>0</v>
      </c>
      <c r="W68" t="s">
        <v>301</v>
      </c>
      <c r="X68" t="s">
        <v>300</v>
      </c>
      <c r="Y68" t="s">
        <v>437</v>
      </c>
      <c r="Z68" t="s">
        <v>436</v>
      </c>
    </row>
    <row r="69" spans="1:26" x14ac:dyDescent="0.3">
      <c r="A69" t="s">
        <v>69</v>
      </c>
      <c r="B69" t="s">
        <v>68</v>
      </c>
      <c r="C69" t="s">
        <v>297</v>
      </c>
      <c r="D69">
        <v>300</v>
      </c>
      <c r="E69">
        <v>11</v>
      </c>
      <c r="F69">
        <v>6</v>
      </c>
      <c r="G69" s="1">
        <v>0.57644444444444398</v>
      </c>
      <c r="H69" s="1">
        <v>0.64666666666666595</v>
      </c>
      <c r="I69" s="1">
        <v>0.5</v>
      </c>
      <c r="J69" s="1">
        <v>0</v>
      </c>
      <c r="K69" s="1">
        <v>0.5</v>
      </c>
      <c r="L69" s="1">
        <v>0.5</v>
      </c>
      <c r="M69" s="1">
        <v>0</v>
      </c>
      <c r="N69" s="1">
        <v>1</v>
      </c>
      <c r="O69" s="1">
        <v>0</v>
      </c>
      <c r="P69" s="1">
        <v>1</v>
      </c>
      <c r="Q69" s="1">
        <v>1</v>
      </c>
      <c r="R69" s="1">
        <v>1</v>
      </c>
      <c r="S69" s="1">
        <v>1</v>
      </c>
      <c r="T69" s="1">
        <v>1</v>
      </c>
      <c r="U69" s="1">
        <v>0.5</v>
      </c>
      <c r="V69" s="1">
        <v>0</v>
      </c>
      <c r="W69" t="s">
        <v>301</v>
      </c>
      <c r="X69" t="s">
        <v>300</v>
      </c>
      <c r="Y69" t="s">
        <v>435</v>
      </c>
      <c r="Z69" t="s">
        <v>434</v>
      </c>
    </row>
    <row r="70" spans="1:26" x14ac:dyDescent="0.3">
      <c r="A70" t="s">
        <v>283</v>
      </c>
      <c r="B70" t="s">
        <v>282</v>
      </c>
      <c r="C70" t="s">
        <v>297</v>
      </c>
      <c r="D70">
        <v>122</v>
      </c>
      <c r="E70">
        <v>10</v>
      </c>
      <c r="F70">
        <v>6</v>
      </c>
      <c r="G70" s="1">
        <v>0.40382513661202102</v>
      </c>
      <c r="H70" s="1">
        <v>8.1967213114754103E-3</v>
      </c>
      <c r="I70" s="1">
        <v>0</v>
      </c>
      <c r="J70" s="1">
        <v>0</v>
      </c>
      <c r="K70" s="1">
        <v>1.63934426229508E-2</v>
      </c>
      <c r="L70" s="1">
        <v>1.63934426229508E-2</v>
      </c>
      <c r="M70" s="1">
        <v>1.63934426229508E-2</v>
      </c>
      <c r="N70" s="1">
        <v>1</v>
      </c>
      <c r="O70" s="1">
        <v>0</v>
      </c>
      <c r="P70" s="1">
        <v>1</v>
      </c>
      <c r="Q70" s="1">
        <v>1</v>
      </c>
      <c r="R70" s="1">
        <v>1</v>
      </c>
      <c r="S70" s="1">
        <v>1</v>
      </c>
      <c r="T70" s="1">
        <v>1</v>
      </c>
      <c r="U70" s="1">
        <v>0</v>
      </c>
      <c r="V70" s="1">
        <v>0</v>
      </c>
    </row>
    <row r="71" spans="1:26" x14ac:dyDescent="0.3">
      <c r="A71" t="s">
        <v>111</v>
      </c>
      <c r="B71" t="s">
        <v>110</v>
      </c>
      <c r="C71" t="s">
        <v>297</v>
      </c>
      <c r="D71">
        <v>300</v>
      </c>
      <c r="E71">
        <v>10</v>
      </c>
      <c r="F71">
        <v>0</v>
      </c>
      <c r="G71" s="1">
        <v>0.47355555555555501</v>
      </c>
      <c r="H71" s="1">
        <v>0.69666666666666599</v>
      </c>
      <c r="I71" s="1">
        <v>0</v>
      </c>
      <c r="J71" s="1">
        <v>0</v>
      </c>
      <c r="K71" s="1">
        <v>0.24333333333333301</v>
      </c>
      <c r="L71" s="1">
        <v>0.08</v>
      </c>
      <c r="M71" s="1">
        <v>0</v>
      </c>
      <c r="N71" s="1">
        <v>0.99</v>
      </c>
      <c r="O71" s="1">
        <v>0.14333333333333301</v>
      </c>
      <c r="P71" s="1">
        <v>0.99</v>
      </c>
      <c r="Q71" s="1">
        <v>0.99</v>
      </c>
      <c r="R71" s="1">
        <v>0.99</v>
      </c>
      <c r="S71" s="1">
        <v>0.99</v>
      </c>
      <c r="T71" s="1">
        <v>0.99</v>
      </c>
      <c r="U71" s="1">
        <v>0</v>
      </c>
      <c r="V71" s="1">
        <v>0</v>
      </c>
      <c r="W71" t="s">
        <v>301</v>
      </c>
      <c r="X71" t="s">
        <v>300</v>
      </c>
      <c r="Y71" t="s">
        <v>433</v>
      </c>
      <c r="Z71" t="s">
        <v>432</v>
      </c>
    </row>
    <row r="72" spans="1:26" x14ac:dyDescent="0.3">
      <c r="A72" t="s">
        <v>171</v>
      </c>
      <c r="B72" t="s">
        <v>170</v>
      </c>
      <c r="C72" t="s">
        <v>297</v>
      </c>
      <c r="D72">
        <v>300</v>
      </c>
      <c r="E72">
        <v>10</v>
      </c>
      <c r="F72">
        <v>0</v>
      </c>
      <c r="G72" s="1">
        <v>0.53622222222222204</v>
      </c>
      <c r="H72" s="1">
        <v>0.55000000000000004</v>
      </c>
      <c r="I72" s="1">
        <v>0.82</v>
      </c>
      <c r="J72" s="1">
        <v>0</v>
      </c>
      <c r="K72" s="1">
        <v>0.75</v>
      </c>
      <c r="L72" s="1">
        <v>0.67</v>
      </c>
      <c r="M72" s="1">
        <v>0</v>
      </c>
      <c r="N72" s="1">
        <v>0.99666666666666603</v>
      </c>
      <c r="O72" s="1">
        <v>0</v>
      </c>
      <c r="P72" s="1">
        <v>0.99666666666666603</v>
      </c>
      <c r="Q72" s="1">
        <v>0.99666666666666603</v>
      </c>
      <c r="R72" s="1">
        <v>0.99666666666666603</v>
      </c>
      <c r="S72" s="1">
        <v>0.99666666666666603</v>
      </c>
      <c r="T72" s="1">
        <v>0.27</v>
      </c>
      <c r="U72" s="1">
        <v>0</v>
      </c>
      <c r="V72" s="1">
        <v>0</v>
      </c>
      <c r="W72" t="s">
        <v>301</v>
      </c>
      <c r="X72" t="s">
        <v>300</v>
      </c>
      <c r="Y72" t="s">
        <v>431</v>
      </c>
      <c r="Z72" t="s">
        <v>396</v>
      </c>
    </row>
    <row r="73" spans="1:26" x14ac:dyDescent="0.3">
      <c r="A73" t="s">
        <v>27</v>
      </c>
      <c r="B73" t="s">
        <v>26</v>
      </c>
      <c r="C73" t="s">
        <v>297</v>
      </c>
      <c r="D73">
        <v>2</v>
      </c>
      <c r="E73">
        <v>10</v>
      </c>
      <c r="F73">
        <v>10</v>
      </c>
      <c r="G73" s="1">
        <v>0.66666666666666596</v>
      </c>
      <c r="H73" s="1">
        <v>1</v>
      </c>
      <c r="I73" s="1">
        <v>0</v>
      </c>
      <c r="J73" s="1">
        <v>0</v>
      </c>
      <c r="K73" s="1">
        <v>1</v>
      </c>
      <c r="L73" s="1">
        <v>1</v>
      </c>
      <c r="M73" s="1">
        <v>0</v>
      </c>
      <c r="N73" s="1">
        <v>1</v>
      </c>
      <c r="O73" s="1">
        <v>1</v>
      </c>
      <c r="P73" s="1">
        <v>1</v>
      </c>
      <c r="Q73" s="1">
        <v>1</v>
      </c>
      <c r="R73" s="1">
        <v>1</v>
      </c>
      <c r="S73" s="1">
        <v>1</v>
      </c>
      <c r="T73" s="1">
        <v>1</v>
      </c>
      <c r="U73" s="1">
        <v>0</v>
      </c>
      <c r="V73" s="1">
        <v>0</v>
      </c>
    </row>
    <row r="74" spans="1:26" x14ac:dyDescent="0.3">
      <c r="A74" t="s">
        <v>207</v>
      </c>
      <c r="B74" t="s">
        <v>206</v>
      </c>
      <c r="C74" t="s">
        <v>297</v>
      </c>
      <c r="D74">
        <v>300</v>
      </c>
      <c r="E74">
        <v>11</v>
      </c>
      <c r="F74">
        <v>0</v>
      </c>
      <c r="G74" s="1">
        <v>0.46666666666666601</v>
      </c>
      <c r="H74" s="1">
        <v>0.59666666666666601</v>
      </c>
      <c r="I74" s="1">
        <v>1.6666666666666601E-2</v>
      </c>
      <c r="J74" s="1">
        <v>0</v>
      </c>
      <c r="K74" s="1">
        <v>0.43666666666666598</v>
      </c>
      <c r="L74" s="1">
        <v>0.24</v>
      </c>
      <c r="M74" s="1">
        <v>0</v>
      </c>
      <c r="N74" s="1">
        <v>0.95</v>
      </c>
      <c r="O74" s="1">
        <v>0.01</v>
      </c>
      <c r="P74" s="1">
        <v>0.95</v>
      </c>
      <c r="Q74" s="1">
        <v>0.95</v>
      </c>
      <c r="R74" s="1">
        <v>0.95</v>
      </c>
      <c r="S74" s="1">
        <v>0.95</v>
      </c>
      <c r="T74" s="1">
        <v>0.95</v>
      </c>
      <c r="U74" s="1">
        <v>0</v>
      </c>
      <c r="V74" s="1">
        <v>0</v>
      </c>
      <c r="W74" t="s">
        <v>301</v>
      </c>
      <c r="X74" t="s">
        <v>300</v>
      </c>
      <c r="Y74" t="s">
        <v>430</v>
      </c>
      <c r="Z74" t="s">
        <v>429</v>
      </c>
    </row>
    <row r="75" spans="1:26" x14ac:dyDescent="0.3">
      <c r="A75" t="s">
        <v>53</v>
      </c>
      <c r="B75" t="s">
        <v>52</v>
      </c>
      <c r="C75" t="s">
        <v>297</v>
      </c>
      <c r="D75">
        <v>293</v>
      </c>
      <c r="E75">
        <v>11</v>
      </c>
      <c r="F75">
        <v>7</v>
      </c>
      <c r="G75" s="1">
        <v>0.59408418657565398</v>
      </c>
      <c r="H75" s="1">
        <v>1</v>
      </c>
      <c r="I75" s="1">
        <v>0</v>
      </c>
      <c r="J75" s="1">
        <v>0.15358361774744</v>
      </c>
      <c r="K75" s="1">
        <v>0.706484641638225</v>
      </c>
      <c r="L75" s="1">
        <v>0</v>
      </c>
      <c r="M75" s="1">
        <v>0.15358361774744</v>
      </c>
      <c r="N75" s="1">
        <v>1</v>
      </c>
      <c r="O75" s="1">
        <v>0.89761092150170596</v>
      </c>
      <c r="P75" s="1">
        <v>1</v>
      </c>
      <c r="Q75" s="1">
        <v>1</v>
      </c>
      <c r="R75" s="1">
        <v>1</v>
      </c>
      <c r="S75" s="1">
        <v>1</v>
      </c>
      <c r="T75" s="1">
        <v>1</v>
      </c>
      <c r="U75" s="1">
        <v>0</v>
      </c>
      <c r="V75" s="1">
        <v>0</v>
      </c>
      <c r="W75" t="s">
        <v>301</v>
      </c>
      <c r="X75" t="s">
        <v>300</v>
      </c>
      <c r="Y75" t="s">
        <v>428</v>
      </c>
      <c r="Z75" t="s">
        <v>427</v>
      </c>
    </row>
    <row r="76" spans="1:26" x14ac:dyDescent="0.3">
      <c r="A76" t="s">
        <v>87</v>
      </c>
      <c r="B76" t="s">
        <v>86</v>
      </c>
      <c r="C76" t="s">
        <v>297</v>
      </c>
      <c r="D76">
        <v>5</v>
      </c>
      <c r="E76">
        <v>9</v>
      </c>
      <c r="F76">
        <v>8</v>
      </c>
      <c r="G76" s="1">
        <v>0.586666666666666</v>
      </c>
      <c r="H76" s="1">
        <v>0.8</v>
      </c>
      <c r="I76" s="1">
        <v>1</v>
      </c>
      <c r="J76" s="1">
        <v>0</v>
      </c>
      <c r="K76" s="1">
        <v>0</v>
      </c>
      <c r="L76" s="1">
        <v>0</v>
      </c>
      <c r="M76" s="1">
        <v>0</v>
      </c>
      <c r="N76" s="1">
        <v>1</v>
      </c>
      <c r="O76" s="1">
        <v>0</v>
      </c>
      <c r="P76" s="1">
        <v>1</v>
      </c>
      <c r="Q76" s="1">
        <v>1</v>
      </c>
      <c r="R76" s="1">
        <v>1</v>
      </c>
      <c r="S76" s="1">
        <v>1</v>
      </c>
      <c r="T76" s="1">
        <v>1</v>
      </c>
      <c r="U76" s="1">
        <v>1</v>
      </c>
      <c r="V76" s="1">
        <v>0</v>
      </c>
    </row>
    <row r="77" spans="1:26" x14ac:dyDescent="0.3">
      <c r="A77" t="s">
        <v>59</v>
      </c>
      <c r="B77" t="s">
        <v>58</v>
      </c>
      <c r="C77" t="s">
        <v>297</v>
      </c>
      <c r="D77">
        <v>300</v>
      </c>
      <c r="E77">
        <v>11</v>
      </c>
      <c r="F77">
        <v>0</v>
      </c>
      <c r="G77" s="1">
        <v>0.58222222222222197</v>
      </c>
      <c r="H77" s="1">
        <v>0.90666666666666595</v>
      </c>
      <c r="I77" s="1">
        <v>0</v>
      </c>
      <c r="J77" s="1">
        <v>1.6666666666666601E-2</v>
      </c>
      <c r="K77" s="1">
        <v>0.96333333333333304</v>
      </c>
      <c r="L77" s="1">
        <v>0.96</v>
      </c>
      <c r="M77" s="1">
        <v>2.6666666666666599E-2</v>
      </c>
      <c r="N77" s="1">
        <v>0.97666666666666602</v>
      </c>
      <c r="O77" s="1">
        <v>0</v>
      </c>
      <c r="P77" s="1">
        <v>0.97666666666666602</v>
      </c>
      <c r="Q77" s="1">
        <v>0.97666666666666602</v>
      </c>
      <c r="R77" s="1">
        <v>0.97666666666666602</v>
      </c>
      <c r="S77" s="1">
        <v>0.97666666666666602</v>
      </c>
      <c r="T77" s="1">
        <v>0.97666666666666602</v>
      </c>
      <c r="U77" s="1">
        <v>0</v>
      </c>
      <c r="V77" s="1">
        <v>0</v>
      </c>
      <c r="W77" t="s">
        <v>301</v>
      </c>
      <c r="X77" t="s">
        <v>300</v>
      </c>
      <c r="Y77" t="s">
        <v>426</v>
      </c>
      <c r="Z77" t="s">
        <v>425</v>
      </c>
    </row>
    <row r="78" spans="1:26" x14ac:dyDescent="0.3">
      <c r="A78" t="s">
        <v>187</v>
      </c>
      <c r="B78" t="s">
        <v>186</v>
      </c>
      <c r="C78" t="s">
        <v>297</v>
      </c>
      <c r="D78">
        <v>300</v>
      </c>
      <c r="E78">
        <v>10</v>
      </c>
      <c r="F78">
        <v>0</v>
      </c>
      <c r="G78" s="1">
        <v>0.41688888888888798</v>
      </c>
      <c r="H78" s="1">
        <v>0.37</v>
      </c>
      <c r="I78" s="1">
        <v>0</v>
      </c>
      <c r="J78" s="1">
        <v>6.6666666666666602E-3</v>
      </c>
      <c r="K78" s="1">
        <v>0.133333333333333</v>
      </c>
      <c r="L78" s="1">
        <v>0</v>
      </c>
      <c r="M78" s="1">
        <v>6.6666666666666602E-3</v>
      </c>
      <c r="N78" s="1">
        <v>0.99333333333333296</v>
      </c>
      <c r="O78" s="1">
        <v>0</v>
      </c>
      <c r="P78" s="1">
        <v>0.99666666666666603</v>
      </c>
      <c r="Q78" s="1">
        <v>0.99333333333333296</v>
      </c>
      <c r="R78" s="1">
        <v>0.99333333333333296</v>
      </c>
      <c r="S78" s="1">
        <v>0.99333333333333296</v>
      </c>
      <c r="T78" s="1">
        <v>0.76666666666666605</v>
      </c>
      <c r="U78" s="1">
        <v>0</v>
      </c>
      <c r="V78" s="1">
        <v>0</v>
      </c>
      <c r="W78" t="s">
        <v>301</v>
      </c>
      <c r="X78" t="s">
        <v>300</v>
      </c>
      <c r="Y78" t="s">
        <v>424</v>
      </c>
      <c r="Z78" t="s">
        <v>423</v>
      </c>
    </row>
    <row r="79" spans="1:26" x14ac:dyDescent="0.3">
      <c r="A79" t="s">
        <v>83</v>
      </c>
      <c r="B79" t="s">
        <v>82</v>
      </c>
      <c r="C79" t="s">
        <v>297</v>
      </c>
      <c r="D79">
        <v>300</v>
      </c>
      <c r="E79">
        <v>9</v>
      </c>
      <c r="F79">
        <v>0</v>
      </c>
      <c r="G79" s="1">
        <v>0.529555555555555</v>
      </c>
      <c r="H79" s="1">
        <v>0.05</v>
      </c>
      <c r="I79" s="1">
        <v>0</v>
      </c>
      <c r="J79" s="1">
        <v>0</v>
      </c>
      <c r="K79" s="1">
        <v>0.98666666666666603</v>
      </c>
      <c r="L79" s="1">
        <v>0.98666666666666603</v>
      </c>
      <c r="M79" s="1">
        <v>0</v>
      </c>
      <c r="N79" s="1">
        <v>0.98666666666666603</v>
      </c>
      <c r="O79" s="1">
        <v>0</v>
      </c>
      <c r="P79" s="1">
        <v>0.98666666666666603</v>
      </c>
      <c r="Q79" s="1">
        <v>0.98666666666666603</v>
      </c>
      <c r="R79" s="1">
        <v>0.98666666666666603</v>
      </c>
      <c r="S79" s="1">
        <v>0.98666666666666603</v>
      </c>
      <c r="T79" s="1">
        <v>0.98666666666666603</v>
      </c>
      <c r="U79" s="1">
        <v>0</v>
      </c>
      <c r="V79" s="1">
        <v>0</v>
      </c>
      <c r="W79" t="s">
        <v>301</v>
      </c>
      <c r="X79" t="s">
        <v>300</v>
      </c>
      <c r="Y79" t="s">
        <v>422</v>
      </c>
      <c r="Z79" t="s">
        <v>421</v>
      </c>
    </row>
    <row r="80" spans="1:26" x14ac:dyDescent="0.3">
      <c r="A80" t="s">
        <v>97</v>
      </c>
      <c r="B80" t="s">
        <v>96</v>
      </c>
      <c r="C80" t="s">
        <v>297</v>
      </c>
      <c r="D80">
        <v>300</v>
      </c>
      <c r="E80">
        <v>9</v>
      </c>
      <c r="F80">
        <v>9</v>
      </c>
      <c r="G80" s="1">
        <v>0.6</v>
      </c>
      <c r="H80" s="1">
        <v>1</v>
      </c>
      <c r="I80" s="1">
        <v>0</v>
      </c>
      <c r="J80" s="1">
        <v>0</v>
      </c>
      <c r="K80" s="1">
        <v>1</v>
      </c>
      <c r="L80" s="1">
        <v>1</v>
      </c>
      <c r="M80" s="1">
        <v>0</v>
      </c>
      <c r="N80" s="1">
        <v>1</v>
      </c>
      <c r="O80" s="1">
        <v>0</v>
      </c>
      <c r="P80" s="1">
        <v>1</v>
      </c>
      <c r="Q80" s="1">
        <v>1</v>
      </c>
      <c r="R80" s="1">
        <v>1</v>
      </c>
      <c r="S80" s="1">
        <v>1</v>
      </c>
      <c r="T80" s="1">
        <v>1</v>
      </c>
      <c r="U80" s="1">
        <v>0</v>
      </c>
      <c r="V80" s="1">
        <v>0</v>
      </c>
      <c r="W80" t="s">
        <v>301</v>
      </c>
      <c r="X80" t="s">
        <v>300</v>
      </c>
      <c r="Y80" t="s">
        <v>420</v>
      </c>
      <c r="Z80" t="s">
        <v>419</v>
      </c>
    </row>
    <row r="81" spans="1:26" x14ac:dyDescent="0.3">
      <c r="A81" t="s">
        <v>157</v>
      </c>
      <c r="B81" t="s">
        <v>156</v>
      </c>
      <c r="C81" t="s">
        <v>297</v>
      </c>
      <c r="D81">
        <v>300</v>
      </c>
      <c r="E81">
        <v>9</v>
      </c>
      <c r="F81">
        <v>0</v>
      </c>
      <c r="G81" s="1">
        <v>0.46711111111111098</v>
      </c>
      <c r="H81" s="1">
        <v>1.3333333333333299E-2</v>
      </c>
      <c r="I81" s="1">
        <v>0</v>
      </c>
      <c r="J81" s="1">
        <v>0</v>
      </c>
      <c r="K81" s="1">
        <v>0.84666666666666601</v>
      </c>
      <c r="L81" s="1">
        <v>0.84666666666666601</v>
      </c>
      <c r="M81" s="1">
        <v>0</v>
      </c>
      <c r="N81" s="1">
        <v>0.88333333333333297</v>
      </c>
      <c r="O81" s="1">
        <v>0</v>
      </c>
      <c r="P81" s="1">
        <v>0.88333333333333297</v>
      </c>
      <c r="Q81" s="1">
        <v>0.88333333333333297</v>
      </c>
      <c r="R81" s="1">
        <v>0.88333333333333297</v>
      </c>
      <c r="S81" s="1">
        <v>0.88333333333333297</v>
      </c>
      <c r="T81" s="1">
        <v>0.88333333333333297</v>
      </c>
      <c r="U81" s="1">
        <v>0</v>
      </c>
      <c r="V81" s="1">
        <v>0</v>
      </c>
      <c r="W81" t="s">
        <v>301</v>
      </c>
      <c r="X81" t="s">
        <v>300</v>
      </c>
      <c r="Y81" t="s">
        <v>418</v>
      </c>
      <c r="Z81" t="s">
        <v>417</v>
      </c>
    </row>
    <row r="82" spans="1:26" x14ac:dyDescent="0.3">
      <c r="A82" t="s">
        <v>129</v>
      </c>
      <c r="B82" t="s">
        <v>128</v>
      </c>
      <c r="C82" t="s">
        <v>297</v>
      </c>
      <c r="D82">
        <v>300</v>
      </c>
      <c r="E82">
        <v>8</v>
      </c>
      <c r="F82">
        <v>0</v>
      </c>
      <c r="G82" s="1">
        <v>0.476444444444444</v>
      </c>
      <c r="H82" s="1">
        <v>0.65</v>
      </c>
      <c r="I82" s="1">
        <v>0</v>
      </c>
      <c r="J82" s="1">
        <v>0</v>
      </c>
      <c r="K82" s="1">
        <v>0.76</v>
      </c>
      <c r="L82" s="1">
        <v>0</v>
      </c>
      <c r="M82" s="1">
        <v>0</v>
      </c>
      <c r="N82" s="1">
        <v>0.96</v>
      </c>
      <c r="O82" s="1">
        <v>0</v>
      </c>
      <c r="P82" s="1">
        <v>0.96333333333333304</v>
      </c>
      <c r="Q82" s="1">
        <v>0.96</v>
      </c>
      <c r="R82" s="1">
        <v>0.96</v>
      </c>
      <c r="S82" s="1">
        <v>0.94666666666666599</v>
      </c>
      <c r="T82" s="1">
        <v>0.94666666666666599</v>
      </c>
      <c r="U82" s="1">
        <v>0</v>
      </c>
      <c r="V82" s="1">
        <v>0</v>
      </c>
      <c r="W82" t="s">
        <v>301</v>
      </c>
      <c r="X82" t="s">
        <v>300</v>
      </c>
      <c r="Y82" t="s">
        <v>416</v>
      </c>
      <c r="Z82" t="s">
        <v>415</v>
      </c>
    </row>
    <row r="83" spans="1:26" x14ac:dyDescent="0.3">
      <c r="A83" t="s">
        <v>139</v>
      </c>
      <c r="B83" t="s">
        <v>138</v>
      </c>
      <c r="C83" t="s">
        <v>297</v>
      </c>
      <c r="D83">
        <v>6</v>
      </c>
      <c r="E83">
        <v>8</v>
      </c>
      <c r="F83">
        <v>8</v>
      </c>
      <c r="G83" s="1">
        <v>0.53333333333333299</v>
      </c>
      <c r="H83" s="1">
        <v>1</v>
      </c>
      <c r="I83" s="1">
        <v>0</v>
      </c>
      <c r="J83" s="1">
        <v>0</v>
      </c>
      <c r="K83" s="1">
        <v>1</v>
      </c>
      <c r="L83" s="1">
        <v>0</v>
      </c>
      <c r="M83" s="1">
        <v>0</v>
      </c>
      <c r="N83" s="1">
        <v>1</v>
      </c>
      <c r="O83" s="1">
        <v>0</v>
      </c>
      <c r="P83" s="1">
        <v>1</v>
      </c>
      <c r="Q83" s="1">
        <v>1</v>
      </c>
      <c r="R83" s="1">
        <v>1</v>
      </c>
      <c r="S83" s="1">
        <v>1</v>
      </c>
      <c r="T83" s="1">
        <v>1</v>
      </c>
      <c r="U83" s="1">
        <v>0</v>
      </c>
      <c r="V83" s="1">
        <v>0</v>
      </c>
      <c r="W83" t="s">
        <v>301</v>
      </c>
      <c r="X83" t="s">
        <v>300</v>
      </c>
      <c r="Y83" t="s">
        <v>414</v>
      </c>
      <c r="Z83" t="s">
        <v>413</v>
      </c>
    </row>
    <row r="84" spans="1:26" x14ac:dyDescent="0.3">
      <c r="A84" t="s">
        <v>195</v>
      </c>
      <c r="B84" t="s">
        <v>194</v>
      </c>
      <c r="C84" t="s">
        <v>297</v>
      </c>
      <c r="D84">
        <v>6</v>
      </c>
      <c r="E84">
        <v>9</v>
      </c>
      <c r="F84">
        <v>7</v>
      </c>
      <c r="G84" s="1">
        <v>0.53333333333333299</v>
      </c>
      <c r="H84" s="1">
        <v>0.16666666666666599</v>
      </c>
      <c r="I84" s="1">
        <v>0</v>
      </c>
      <c r="J84" s="1">
        <v>0</v>
      </c>
      <c r="K84" s="1">
        <v>1</v>
      </c>
      <c r="L84" s="1">
        <v>0</v>
      </c>
      <c r="M84" s="1">
        <v>0</v>
      </c>
      <c r="N84" s="1">
        <v>1</v>
      </c>
      <c r="O84" s="1">
        <v>1</v>
      </c>
      <c r="P84" s="1">
        <v>1</v>
      </c>
      <c r="Q84" s="1">
        <v>1</v>
      </c>
      <c r="R84" s="1">
        <v>1</v>
      </c>
      <c r="S84" s="1">
        <v>1</v>
      </c>
      <c r="T84" s="1">
        <v>0.83333333333333304</v>
      </c>
      <c r="U84" s="1">
        <v>0</v>
      </c>
      <c r="V84" s="1">
        <v>0</v>
      </c>
      <c r="W84" t="s">
        <v>301</v>
      </c>
      <c r="X84" t="s">
        <v>300</v>
      </c>
      <c r="Y84" t="s">
        <v>412</v>
      </c>
      <c r="Z84" t="s">
        <v>411</v>
      </c>
    </row>
    <row r="85" spans="1:26" x14ac:dyDescent="0.3">
      <c r="A85" t="s">
        <v>287</v>
      </c>
      <c r="B85" t="s">
        <v>286</v>
      </c>
      <c r="C85" t="s">
        <v>297</v>
      </c>
      <c r="D85">
        <v>300</v>
      </c>
      <c r="E85">
        <v>7</v>
      </c>
      <c r="F85">
        <v>0</v>
      </c>
      <c r="G85" s="1">
        <v>0.420222222222222</v>
      </c>
      <c r="H85" s="1">
        <v>0</v>
      </c>
      <c r="I85" s="1">
        <v>0.94666666666666599</v>
      </c>
      <c r="J85" s="1">
        <v>0</v>
      </c>
      <c r="K85" s="1">
        <v>0</v>
      </c>
      <c r="L85" s="1">
        <v>0</v>
      </c>
      <c r="M85" s="1">
        <v>0</v>
      </c>
      <c r="N85" s="1">
        <v>0.94666666666666599</v>
      </c>
      <c r="O85" s="1">
        <v>0</v>
      </c>
      <c r="P85" s="1">
        <v>0.94666666666666599</v>
      </c>
      <c r="Q85" s="1">
        <v>0.94666666666666599</v>
      </c>
      <c r="R85" s="1">
        <v>0.94666666666666599</v>
      </c>
      <c r="S85" s="1">
        <v>0.94666666666666599</v>
      </c>
      <c r="T85" s="1">
        <v>0.62333333333333296</v>
      </c>
      <c r="U85" s="1">
        <v>0</v>
      </c>
      <c r="V85" s="1">
        <v>0</v>
      </c>
      <c r="W85" t="s">
        <v>301</v>
      </c>
      <c r="X85" t="s">
        <v>300</v>
      </c>
      <c r="Y85" t="s">
        <v>410</v>
      </c>
      <c r="Z85" t="s">
        <v>409</v>
      </c>
    </row>
    <row r="86" spans="1:26" x14ac:dyDescent="0.3">
      <c r="A86" t="s">
        <v>89</v>
      </c>
      <c r="B86" t="s">
        <v>88</v>
      </c>
      <c r="C86" t="s">
        <v>297</v>
      </c>
      <c r="D86">
        <v>300</v>
      </c>
      <c r="E86">
        <v>10</v>
      </c>
      <c r="F86">
        <v>0</v>
      </c>
      <c r="G86" s="1">
        <v>0.56799999999999995</v>
      </c>
      <c r="H86" s="1">
        <v>0.93</v>
      </c>
      <c r="I86" s="1">
        <v>6.6666666666666602E-3</v>
      </c>
      <c r="J86" s="1">
        <v>0</v>
      </c>
      <c r="K86" s="1">
        <v>0.98666666666666603</v>
      </c>
      <c r="L86" s="1">
        <v>0.92333333333333301</v>
      </c>
      <c r="M86" s="1">
        <v>0</v>
      </c>
      <c r="N86" s="1">
        <v>0.99666666666666603</v>
      </c>
      <c r="O86" s="1">
        <v>0</v>
      </c>
      <c r="P86" s="1">
        <v>0.99666666666666603</v>
      </c>
      <c r="Q86" s="1">
        <v>0.99666666666666603</v>
      </c>
      <c r="R86" s="1">
        <v>0.99666666666666603</v>
      </c>
      <c r="S86" s="1">
        <v>0.99666666666666603</v>
      </c>
      <c r="T86" s="1">
        <v>0.69</v>
      </c>
      <c r="U86" s="1">
        <v>0</v>
      </c>
      <c r="V86" s="1">
        <v>0</v>
      </c>
      <c r="W86" t="s">
        <v>301</v>
      </c>
      <c r="X86" t="s">
        <v>300</v>
      </c>
      <c r="Y86" t="s">
        <v>408</v>
      </c>
      <c r="Z86" t="s">
        <v>407</v>
      </c>
    </row>
    <row r="87" spans="1:26" x14ac:dyDescent="0.3">
      <c r="A87" t="s">
        <v>271</v>
      </c>
      <c r="B87" t="s">
        <v>270</v>
      </c>
      <c r="C87" t="s">
        <v>297</v>
      </c>
      <c r="D87">
        <v>8</v>
      </c>
      <c r="E87">
        <v>7</v>
      </c>
      <c r="F87">
        <v>5</v>
      </c>
      <c r="G87" s="1">
        <v>0.40833333333333299</v>
      </c>
      <c r="H87" s="1">
        <v>0.5</v>
      </c>
      <c r="I87" s="1">
        <v>0</v>
      </c>
      <c r="J87" s="1">
        <v>0</v>
      </c>
      <c r="K87" s="1">
        <v>0.625</v>
      </c>
      <c r="L87" s="1">
        <v>0</v>
      </c>
      <c r="M87" s="1">
        <v>0</v>
      </c>
      <c r="N87" s="1">
        <v>1</v>
      </c>
      <c r="O87" s="1">
        <v>0</v>
      </c>
      <c r="P87" s="1">
        <v>1</v>
      </c>
      <c r="Q87" s="1">
        <v>1</v>
      </c>
      <c r="R87" s="1">
        <v>1</v>
      </c>
      <c r="S87" s="1">
        <v>1</v>
      </c>
      <c r="T87" s="1">
        <v>0</v>
      </c>
      <c r="U87" s="1">
        <v>0</v>
      </c>
      <c r="V87" s="1">
        <v>0</v>
      </c>
      <c r="W87" t="s">
        <v>301</v>
      </c>
      <c r="X87" t="s">
        <v>300</v>
      </c>
      <c r="Y87" t="s">
        <v>406</v>
      </c>
      <c r="Z87" t="s">
        <v>396</v>
      </c>
    </row>
    <row r="88" spans="1:26" x14ac:dyDescent="0.3">
      <c r="A88" t="s">
        <v>257</v>
      </c>
      <c r="B88" t="s">
        <v>256</v>
      </c>
      <c r="C88" t="s">
        <v>297</v>
      </c>
      <c r="D88">
        <v>154</v>
      </c>
      <c r="E88">
        <v>7</v>
      </c>
      <c r="F88">
        <v>6</v>
      </c>
      <c r="G88" s="1">
        <v>0.44761904761904697</v>
      </c>
      <c r="H88" s="1">
        <v>0.71428571428571397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0</v>
      </c>
      <c r="P88" s="1">
        <v>1</v>
      </c>
      <c r="Q88" s="1">
        <v>1</v>
      </c>
      <c r="R88" s="1">
        <v>1</v>
      </c>
      <c r="S88" s="1">
        <v>1</v>
      </c>
      <c r="T88" s="1">
        <v>1</v>
      </c>
      <c r="U88" s="1">
        <v>0</v>
      </c>
      <c r="V88" s="1">
        <v>0</v>
      </c>
      <c r="W88" t="s">
        <v>301</v>
      </c>
      <c r="X88" t="s">
        <v>300</v>
      </c>
      <c r="Y88" t="s">
        <v>405</v>
      </c>
      <c r="Z88" t="s">
        <v>404</v>
      </c>
    </row>
    <row r="89" spans="1:26" x14ac:dyDescent="0.3">
      <c r="A89" t="s">
        <v>227</v>
      </c>
      <c r="B89" t="s">
        <v>226</v>
      </c>
      <c r="C89" t="s">
        <v>297</v>
      </c>
      <c r="D89">
        <v>4</v>
      </c>
      <c r="E89">
        <v>6</v>
      </c>
      <c r="F89">
        <v>6</v>
      </c>
      <c r="G89" s="1">
        <v>0.4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1</v>
      </c>
      <c r="O89" s="1">
        <v>0</v>
      </c>
      <c r="P89" s="1">
        <v>1</v>
      </c>
      <c r="Q89" s="1">
        <v>1</v>
      </c>
      <c r="R89" s="1">
        <v>1</v>
      </c>
      <c r="S89" s="1">
        <v>1</v>
      </c>
      <c r="T89" s="1">
        <v>1</v>
      </c>
      <c r="U89" s="1">
        <v>0</v>
      </c>
      <c r="V89" s="1">
        <v>0</v>
      </c>
    </row>
    <row r="90" spans="1:26" x14ac:dyDescent="0.3">
      <c r="A90" t="s">
        <v>147</v>
      </c>
      <c r="B90" t="s">
        <v>146</v>
      </c>
      <c r="C90" t="s">
        <v>297</v>
      </c>
      <c r="D90">
        <v>245</v>
      </c>
      <c r="E90">
        <v>7</v>
      </c>
      <c r="F90">
        <v>4</v>
      </c>
      <c r="G90" s="1">
        <v>0.43619047619047602</v>
      </c>
      <c r="H90" s="1">
        <v>0.84489795918367305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0.84897959183673399</v>
      </c>
      <c r="O90" s="1">
        <v>0</v>
      </c>
      <c r="P90" s="1">
        <v>1</v>
      </c>
      <c r="Q90" s="1">
        <v>1</v>
      </c>
      <c r="R90" s="1">
        <v>1</v>
      </c>
      <c r="S90" s="1">
        <v>0.84897959183673399</v>
      </c>
      <c r="T90" s="1">
        <v>1</v>
      </c>
      <c r="U90" s="1">
        <v>0</v>
      </c>
      <c r="V90" s="1">
        <v>0</v>
      </c>
      <c r="W90" t="s">
        <v>301</v>
      </c>
      <c r="X90" t="s">
        <v>300</v>
      </c>
      <c r="Y90" t="s">
        <v>403</v>
      </c>
      <c r="Z90" t="s">
        <v>402</v>
      </c>
    </row>
    <row r="91" spans="1:26" x14ac:dyDescent="0.3">
      <c r="A91" t="s">
        <v>11</v>
      </c>
      <c r="B91" t="s">
        <v>10</v>
      </c>
      <c r="C91" t="s">
        <v>297</v>
      </c>
      <c r="D91">
        <v>6</v>
      </c>
      <c r="E91">
        <v>13</v>
      </c>
      <c r="F91">
        <v>9</v>
      </c>
      <c r="G91" s="1">
        <v>0.71111111111111103</v>
      </c>
      <c r="H91" s="1">
        <v>1</v>
      </c>
      <c r="I91" s="1">
        <v>1</v>
      </c>
      <c r="J91" s="1">
        <v>0.16666666666666599</v>
      </c>
      <c r="K91" s="1">
        <v>1</v>
      </c>
      <c r="L91" s="1">
        <v>0</v>
      </c>
      <c r="M91" s="1">
        <v>0.16666666666666599</v>
      </c>
      <c r="N91" s="1">
        <v>1</v>
      </c>
      <c r="O91" s="1">
        <v>0.5</v>
      </c>
      <c r="P91" s="1">
        <v>1</v>
      </c>
      <c r="Q91" s="1">
        <v>1</v>
      </c>
      <c r="R91" s="1">
        <v>1</v>
      </c>
      <c r="S91" s="1">
        <v>1</v>
      </c>
      <c r="T91" s="1">
        <v>1</v>
      </c>
      <c r="U91" s="1">
        <v>0.83333333333333304</v>
      </c>
      <c r="V91" s="1">
        <v>0</v>
      </c>
    </row>
    <row r="92" spans="1:26" x14ac:dyDescent="0.3">
      <c r="A92" t="s">
        <v>203</v>
      </c>
      <c r="B92" t="s">
        <v>202</v>
      </c>
      <c r="C92" t="s">
        <v>297</v>
      </c>
      <c r="D92">
        <v>77</v>
      </c>
      <c r="E92">
        <v>7</v>
      </c>
      <c r="F92">
        <v>6</v>
      </c>
      <c r="G92" s="1">
        <v>0.46580086580086499</v>
      </c>
      <c r="H92" s="1">
        <v>0.98701298701298701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1</v>
      </c>
      <c r="O92" s="1">
        <v>0</v>
      </c>
      <c r="P92" s="1">
        <v>1</v>
      </c>
      <c r="Q92" s="1">
        <v>1</v>
      </c>
      <c r="R92" s="1">
        <v>1</v>
      </c>
      <c r="S92" s="1">
        <v>1</v>
      </c>
      <c r="T92" s="1">
        <v>1</v>
      </c>
      <c r="U92" s="1">
        <v>0</v>
      </c>
      <c r="V92" s="1">
        <v>0</v>
      </c>
      <c r="W92" t="s">
        <v>301</v>
      </c>
      <c r="X92" t="s">
        <v>300</v>
      </c>
      <c r="Y92" t="s">
        <v>401</v>
      </c>
      <c r="Z92" t="s">
        <v>400</v>
      </c>
    </row>
    <row r="93" spans="1:26" x14ac:dyDescent="0.3">
      <c r="A93" t="s">
        <v>293</v>
      </c>
      <c r="B93" t="s">
        <v>292</v>
      </c>
      <c r="C93" t="s">
        <v>297</v>
      </c>
      <c r="D93">
        <v>300</v>
      </c>
      <c r="E93">
        <v>7</v>
      </c>
      <c r="F93">
        <v>3</v>
      </c>
      <c r="G93" s="1">
        <v>0.36333333333333301</v>
      </c>
      <c r="H93" s="1">
        <v>0.01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0.98666666666666603</v>
      </c>
      <c r="O93" s="1">
        <v>0</v>
      </c>
      <c r="P93" s="1">
        <v>1</v>
      </c>
      <c r="Q93" s="1">
        <v>1</v>
      </c>
      <c r="R93" s="1">
        <v>1</v>
      </c>
      <c r="S93" s="1">
        <v>0.99</v>
      </c>
      <c r="T93" s="1">
        <v>0.46333333333333299</v>
      </c>
      <c r="U93" s="1">
        <v>0</v>
      </c>
      <c r="V93" s="1">
        <v>0</v>
      </c>
      <c r="W93" t="s">
        <v>301</v>
      </c>
      <c r="X93" t="s">
        <v>300</v>
      </c>
      <c r="Y93" t="s">
        <v>399</v>
      </c>
      <c r="Z93" t="s">
        <v>398</v>
      </c>
    </row>
    <row r="94" spans="1:26" x14ac:dyDescent="0.3">
      <c r="A94" t="s">
        <v>295</v>
      </c>
      <c r="B94" t="s">
        <v>294</v>
      </c>
      <c r="C94" t="s">
        <v>297</v>
      </c>
      <c r="D94">
        <v>287</v>
      </c>
      <c r="E94">
        <v>10</v>
      </c>
      <c r="F94">
        <v>1</v>
      </c>
      <c r="G94" s="1">
        <v>0.37026713124274102</v>
      </c>
      <c r="H94" s="1">
        <v>3.4843205574912801E-3</v>
      </c>
      <c r="I94" s="1">
        <v>0</v>
      </c>
      <c r="J94" s="1">
        <v>0</v>
      </c>
      <c r="K94" s="1">
        <v>3.4843205574912801E-3</v>
      </c>
      <c r="L94" s="1">
        <v>3.4843205574912801E-3</v>
      </c>
      <c r="M94" s="1">
        <v>0</v>
      </c>
      <c r="N94" s="1">
        <v>0.99651567944250796</v>
      </c>
      <c r="O94" s="1">
        <v>0.55400696864111498</v>
      </c>
      <c r="P94" s="1">
        <v>1</v>
      </c>
      <c r="Q94" s="1">
        <v>0.99651567944250796</v>
      </c>
      <c r="R94" s="1">
        <v>0.99651567944250796</v>
      </c>
      <c r="S94" s="1">
        <v>0.99651567944250796</v>
      </c>
      <c r="T94" s="1">
        <v>3.4843205574912801E-3</v>
      </c>
      <c r="U94" s="1">
        <v>0</v>
      </c>
      <c r="V94" s="1">
        <v>0</v>
      </c>
      <c r="W94" t="s">
        <v>301</v>
      </c>
      <c r="X94" t="s">
        <v>300</v>
      </c>
      <c r="Y94" t="s">
        <v>397</v>
      </c>
      <c r="Z94" t="s">
        <v>396</v>
      </c>
    </row>
    <row r="95" spans="1:26" x14ac:dyDescent="0.3">
      <c r="A95" t="s">
        <v>31</v>
      </c>
      <c r="B95" t="s">
        <v>30</v>
      </c>
      <c r="C95" t="s">
        <v>297</v>
      </c>
      <c r="D95">
        <v>48</v>
      </c>
      <c r="E95">
        <v>10</v>
      </c>
      <c r="F95">
        <v>9</v>
      </c>
      <c r="G95" s="1">
        <v>0.65416666666666601</v>
      </c>
      <c r="H95" s="1">
        <v>0.8125</v>
      </c>
      <c r="I95" s="1">
        <v>1</v>
      </c>
      <c r="J95" s="1">
        <v>0</v>
      </c>
      <c r="K95" s="1">
        <v>1</v>
      </c>
      <c r="L95" s="1">
        <v>1</v>
      </c>
      <c r="M95" s="1">
        <v>0</v>
      </c>
      <c r="N95" s="1">
        <v>1</v>
      </c>
      <c r="O95" s="1">
        <v>0</v>
      </c>
      <c r="P95" s="1">
        <v>1</v>
      </c>
      <c r="Q95" s="1">
        <v>1</v>
      </c>
      <c r="R95" s="1">
        <v>1</v>
      </c>
      <c r="S95" s="1">
        <v>1</v>
      </c>
      <c r="T95" s="1">
        <v>1</v>
      </c>
      <c r="U95" s="1">
        <v>0</v>
      </c>
      <c r="V95" s="1">
        <v>0</v>
      </c>
      <c r="W95" t="s">
        <v>301</v>
      </c>
      <c r="X95" t="s">
        <v>300</v>
      </c>
      <c r="Y95" t="s">
        <v>395</v>
      </c>
      <c r="Z95" t="s">
        <v>394</v>
      </c>
    </row>
    <row r="96" spans="1:26" x14ac:dyDescent="0.3">
      <c r="A96" t="s">
        <v>109</v>
      </c>
      <c r="B96" t="s">
        <v>108</v>
      </c>
      <c r="C96" t="s">
        <v>297</v>
      </c>
      <c r="D96">
        <v>300</v>
      </c>
      <c r="E96">
        <v>11</v>
      </c>
      <c r="F96">
        <v>0</v>
      </c>
      <c r="G96" s="1">
        <v>0.61466666666666603</v>
      </c>
      <c r="H96" s="1">
        <v>0.92666666666666597</v>
      </c>
      <c r="I96" s="1">
        <v>0.68666666666666598</v>
      </c>
      <c r="J96" s="1">
        <v>0</v>
      </c>
      <c r="K96" s="1">
        <v>0.94</v>
      </c>
      <c r="L96" s="1">
        <v>0.94</v>
      </c>
      <c r="M96" s="1">
        <v>0</v>
      </c>
      <c r="N96" s="1">
        <v>0.95333333333333303</v>
      </c>
      <c r="O96" s="1">
        <v>6.6666666666666602E-3</v>
      </c>
      <c r="P96" s="1">
        <v>0.95333333333333303</v>
      </c>
      <c r="Q96" s="1">
        <v>0.95333333333333303</v>
      </c>
      <c r="R96" s="1">
        <v>0.95333333333333303</v>
      </c>
      <c r="S96" s="1">
        <v>0.95333333333333303</v>
      </c>
      <c r="T96" s="1">
        <v>0.95333333333333303</v>
      </c>
      <c r="U96" s="1">
        <v>0</v>
      </c>
      <c r="V96" s="1">
        <v>0</v>
      </c>
      <c r="W96" t="s">
        <v>301</v>
      </c>
      <c r="X96" t="s">
        <v>300</v>
      </c>
      <c r="Y96" t="s">
        <v>393</v>
      </c>
      <c r="Z96" t="s">
        <v>392</v>
      </c>
    </row>
    <row r="97" spans="1:26" x14ac:dyDescent="0.3">
      <c r="A97" t="s">
        <v>191</v>
      </c>
      <c r="B97" t="s">
        <v>190</v>
      </c>
      <c r="C97" t="s">
        <v>297</v>
      </c>
      <c r="D97">
        <v>129</v>
      </c>
      <c r="E97">
        <v>11</v>
      </c>
      <c r="F97">
        <v>5</v>
      </c>
      <c r="G97" s="1">
        <v>0.52919896640826802</v>
      </c>
      <c r="H97" s="1">
        <v>0.62015503875968903</v>
      </c>
      <c r="I97" s="1">
        <v>0.24806201550387499</v>
      </c>
      <c r="J97" s="1">
        <v>0</v>
      </c>
      <c r="K97" s="1">
        <v>0.581395348837209</v>
      </c>
      <c r="L97" s="1">
        <v>0.29457364341085202</v>
      </c>
      <c r="M97" s="1">
        <v>0</v>
      </c>
      <c r="N97" s="1">
        <v>1</v>
      </c>
      <c r="O97" s="1">
        <v>0.30232558139534799</v>
      </c>
      <c r="P97" s="1">
        <v>1</v>
      </c>
      <c r="Q97" s="1">
        <v>1</v>
      </c>
      <c r="R97" s="1">
        <v>1</v>
      </c>
      <c r="S97" s="1">
        <v>1</v>
      </c>
      <c r="T97" s="1">
        <v>0.89147286821705396</v>
      </c>
      <c r="U97" s="1">
        <v>0</v>
      </c>
      <c r="V97" s="1">
        <v>0</v>
      </c>
      <c r="W97" t="s">
        <v>301</v>
      </c>
      <c r="X97" t="s">
        <v>300</v>
      </c>
      <c r="Y97" t="s">
        <v>391</v>
      </c>
      <c r="Z97" t="s">
        <v>390</v>
      </c>
    </row>
    <row r="98" spans="1:26" x14ac:dyDescent="0.3">
      <c r="A98" t="s">
        <v>145</v>
      </c>
      <c r="B98" t="s">
        <v>144</v>
      </c>
      <c r="C98" t="s">
        <v>297</v>
      </c>
      <c r="D98">
        <v>148</v>
      </c>
      <c r="E98">
        <v>8</v>
      </c>
      <c r="F98">
        <v>8</v>
      </c>
      <c r="G98" s="1">
        <v>0.53333333333333299</v>
      </c>
      <c r="H98" s="1">
        <v>1</v>
      </c>
      <c r="I98" s="1">
        <v>0</v>
      </c>
      <c r="J98" s="1">
        <v>0</v>
      </c>
      <c r="K98" s="1">
        <v>1</v>
      </c>
      <c r="L98" s="1">
        <v>0</v>
      </c>
      <c r="M98" s="1">
        <v>0</v>
      </c>
      <c r="N98" s="1">
        <v>1</v>
      </c>
      <c r="O98" s="1">
        <v>0</v>
      </c>
      <c r="P98" s="1">
        <v>1</v>
      </c>
      <c r="Q98" s="1">
        <v>1</v>
      </c>
      <c r="R98" s="1">
        <v>1</v>
      </c>
      <c r="S98" s="1">
        <v>1</v>
      </c>
      <c r="T98" s="1">
        <v>1</v>
      </c>
      <c r="U98" s="1">
        <v>0</v>
      </c>
      <c r="V98" s="1">
        <v>0</v>
      </c>
      <c r="W98" t="s">
        <v>301</v>
      </c>
      <c r="X98" t="s">
        <v>300</v>
      </c>
      <c r="Y98" t="s">
        <v>389</v>
      </c>
      <c r="Z98" t="s">
        <v>388</v>
      </c>
    </row>
    <row r="99" spans="1:26" x14ac:dyDescent="0.3">
      <c r="A99" t="s">
        <v>247</v>
      </c>
      <c r="B99" t="s">
        <v>246</v>
      </c>
      <c r="C99" t="s">
        <v>297</v>
      </c>
      <c r="D99">
        <v>300</v>
      </c>
      <c r="E99">
        <v>6</v>
      </c>
      <c r="F99">
        <v>6</v>
      </c>
      <c r="G99" s="1">
        <v>0.4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0</v>
      </c>
      <c r="P99" s="1">
        <v>1</v>
      </c>
      <c r="Q99" s="1">
        <v>1</v>
      </c>
      <c r="R99" s="1">
        <v>1</v>
      </c>
      <c r="S99" s="1">
        <v>1</v>
      </c>
      <c r="T99" s="1">
        <v>1</v>
      </c>
      <c r="U99" s="1">
        <v>0</v>
      </c>
      <c r="V99" s="1">
        <v>0</v>
      </c>
      <c r="W99" t="s">
        <v>301</v>
      </c>
      <c r="X99" t="s">
        <v>300</v>
      </c>
      <c r="Y99" t="s">
        <v>387</v>
      </c>
      <c r="Z99" t="s">
        <v>386</v>
      </c>
    </row>
    <row r="100" spans="1:26" x14ac:dyDescent="0.3">
      <c r="A100" t="s">
        <v>249</v>
      </c>
      <c r="B100" t="s">
        <v>248</v>
      </c>
      <c r="C100" t="s">
        <v>297</v>
      </c>
      <c r="D100">
        <v>287</v>
      </c>
      <c r="E100">
        <v>7</v>
      </c>
      <c r="F100">
        <v>5</v>
      </c>
      <c r="G100" s="1">
        <v>0.39628339140534202</v>
      </c>
      <c r="H100" s="1">
        <v>0</v>
      </c>
      <c r="I100" s="1">
        <v>0</v>
      </c>
      <c r="J100" s="1">
        <v>0</v>
      </c>
      <c r="K100" s="1">
        <v>6.9686411149825697E-3</v>
      </c>
      <c r="L100" s="1">
        <v>0</v>
      </c>
      <c r="M100" s="1">
        <v>0</v>
      </c>
      <c r="N100" s="1">
        <v>1</v>
      </c>
      <c r="O100" s="1">
        <v>0</v>
      </c>
      <c r="P100" s="1">
        <v>1</v>
      </c>
      <c r="Q100" s="1">
        <v>1</v>
      </c>
      <c r="R100" s="1">
        <v>1</v>
      </c>
      <c r="S100" s="1">
        <v>1</v>
      </c>
      <c r="T100" s="1">
        <v>0.93728222996515598</v>
      </c>
      <c r="U100" s="1">
        <v>0</v>
      </c>
      <c r="V100" s="1">
        <v>0</v>
      </c>
      <c r="W100" t="s">
        <v>301</v>
      </c>
      <c r="X100" t="s">
        <v>300</v>
      </c>
      <c r="Y100" t="s">
        <v>385</v>
      </c>
      <c r="Z100" t="s">
        <v>384</v>
      </c>
    </row>
    <row r="101" spans="1:26" x14ac:dyDescent="0.3">
      <c r="A101" t="s">
        <v>73</v>
      </c>
      <c r="B101" t="s">
        <v>72</v>
      </c>
      <c r="C101" t="s">
        <v>297</v>
      </c>
      <c r="D101">
        <v>300</v>
      </c>
      <c r="E101">
        <v>9</v>
      </c>
      <c r="F101">
        <v>9</v>
      </c>
      <c r="G101" s="1">
        <v>0.6</v>
      </c>
      <c r="H101" s="1">
        <v>1</v>
      </c>
      <c r="I101" s="1">
        <v>0</v>
      </c>
      <c r="J101" s="1">
        <v>0</v>
      </c>
      <c r="K101" s="1">
        <v>1</v>
      </c>
      <c r="L101" s="1">
        <v>1</v>
      </c>
      <c r="M101" s="1">
        <v>0</v>
      </c>
      <c r="N101" s="1">
        <v>1</v>
      </c>
      <c r="O101" s="1">
        <v>0</v>
      </c>
      <c r="P101" s="1">
        <v>1</v>
      </c>
      <c r="Q101" s="1">
        <v>1</v>
      </c>
      <c r="R101" s="1">
        <v>1</v>
      </c>
      <c r="S101" s="1">
        <v>1</v>
      </c>
      <c r="T101" s="1">
        <v>1</v>
      </c>
      <c r="U101" s="1">
        <v>0</v>
      </c>
      <c r="V101" s="1">
        <v>0</v>
      </c>
      <c r="W101" t="s">
        <v>301</v>
      </c>
      <c r="X101" t="s">
        <v>300</v>
      </c>
      <c r="Y101" t="s">
        <v>383</v>
      </c>
      <c r="Z101" t="s">
        <v>382</v>
      </c>
    </row>
    <row r="102" spans="1:26" x14ac:dyDescent="0.3">
      <c r="A102" t="s">
        <v>81</v>
      </c>
      <c r="B102" t="s">
        <v>80</v>
      </c>
      <c r="C102" t="s">
        <v>297</v>
      </c>
      <c r="D102">
        <v>300</v>
      </c>
      <c r="E102">
        <v>11</v>
      </c>
      <c r="F102">
        <v>0</v>
      </c>
      <c r="G102" s="1">
        <v>0.48977777777777698</v>
      </c>
      <c r="H102" s="1">
        <v>0.7</v>
      </c>
      <c r="I102" s="1">
        <v>0.133333333333333</v>
      </c>
      <c r="J102" s="1">
        <v>0</v>
      </c>
      <c r="K102" s="1">
        <v>0.30666666666666598</v>
      </c>
      <c r="L102" s="1">
        <v>0.18333333333333299</v>
      </c>
      <c r="M102" s="1">
        <v>0</v>
      </c>
      <c r="N102" s="1">
        <v>0.99333333333333296</v>
      </c>
      <c r="O102" s="1">
        <v>0</v>
      </c>
      <c r="P102" s="1">
        <v>0.99333333333333296</v>
      </c>
      <c r="Q102" s="1">
        <v>0.99333333333333296</v>
      </c>
      <c r="R102" s="1">
        <v>0.99333333333333296</v>
      </c>
      <c r="S102" s="1">
        <v>0.99333333333333296</v>
      </c>
      <c r="T102" s="1">
        <v>0.99333333333333296</v>
      </c>
      <c r="U102" s="1">
        <v>6.3333333333333297E-2</v>
      </c>
      <c r="V102" s="1">
        <v>0</v>
      </c>
      <c r="W102" t="s">
        <v>301</v>
      </c>
      <c r="X102" t="s">
        <v>300</v>
      </c>
      <c r="Y102" t="s">
        <v>381</v>
      </c>
      <c r="Z102" t="s">
        <v>380</v>
      </c>
    </row>
    <row r="103" spans="1:26" x14ac:dyDescent="0.3">
      <c r="A103" t="s">
        <v>255</v>
      </c>
      <c r="B103" t="s">
        <v>254</v>
      </c>
      <c r="C103" t="s">
        <v>297</v>
      </c>
      <c r="D103">
        <v>300</v>
      </c>
      <c r="E103">
        <v>9</v>
      </c>
      <c r="F103">
        <v>0</v>
      </c>
      <c r="G103" s="1">
        <v>0.45333333333333298</v>
      </c>
      <c r="H103" s="1">
        <v>0.62333333333333296</v>
      </c>
      <c r="I103" s="1">
        <v>0</v>
      </c>
      <c r="J103" s="1">
        <v>0</v>
      </c>
      <c r="K103" s="1">
        <v>0.85666666666666602</v>
      </c>
      <c r="L103" s="1">
        <v>0.13666666666666599</v>
      </c>
      <c r="M103" s="1">
        <v>0</v>
      </c>
      <c r="N103" s="1">
        <v>0.85666666666666602</v>
      </c>
      <c r="O103" s="1">
        <v>0</v>
      </c>
      <c r="P103" s="1">
        <v>0.99666666666666603</v>
      </c>
      <c r="Q103" s="1">
        <v>0.85666666666666602</v>
      </c>
      <c r="R103" s="1">
        <v>0.85666666666666602</v>
      </c>
      <c r="S103" s="1">
        <v>0.85666666666666602</v>
      </c>
      <c r="T103" s="1">
        <v>0.76</v>
      </c>
      <c r="U103" s="1">
        <v>0</v>
      </c>
      <c r="V103" s="1">
        <v>0</v>
      </c>
      <c r="W103" t="s">
        <v>301</v>
      </c>
      <c r="X103" t="s">
        <v>300</v>
      </c>
      <c r="Y103" t="s">
        <v>379</v>
      </c>
      <c r="Z103" t="s">
        <v>378</v>
      </c>
    </row>
    <row r="104" spans="1:26" x14ac:dyDescent="0.3">
      <c r="A104" t="s">
        <v>95</v>
      </c>
      <c r="B104" t="s">
        <v>94</v>
      </c>
      <c r="C104" t="s">
        <v>297</v>
      </c>
      <c r="D104">
        <v>18</v>
      </c>
      <c r="E104">
        <v>11</v>
      </c>
      <c r="F104">
        <v>6</v>
      </c>
      <c r="G104" s="1">
        <v>0.52592592592592502</v>
      </c>
      <c r="H104" s="1">
        <v>0.72222222222222199</v>
      </c>
      <c r="I104" s="1">
        <v>5.5555555555555497E-2</v>
      </c>
      <c r="J104" s="1">
        <v>0</v>
      </c>
      <c r="K104" s="1">
        <v>0.27777777777777701</v>
      </c>
      <c r="L104" s="1">
        <v>5.5555555555555497E-2</v>
      </c>
      <c r="M104" s="1">
        <v>0</v>
      </c>
      <c r="N104" s="1">
        <v>1</v>
      </c>
      <c r="O104" s="1">
        <v>0.77777777777777701</v>
      </c>
      <c r="P104" s="1">
        <v>1</v>
      </c>
      <c r="Q104" s="1">
        <v>1</v>
      </c>
      <c r="R104" s="1">
        <v>1</v>
      </c>
      <c r="S104" s="1">
        <v>1</v>
      </c>
      <c r="T104" s="1">
        <v>1</v>
      </c>
      <c r="U104" s="1">
        <v>0</v>
      </c>
      <c r="V104" s="1">
        <v>0</v>
      </c>
      <c r="W104" t="s">
        <v>301</v>
      </c>
      <c r="X104" t="s">
        <v>300</v>
      </c>
      <c r="Y104" t="s">
        <v>377</v>
      </c>
      <c r="Z104" t="s">
        <v>376</v>
      </c>
    </row>
    <row r="105" spans="1:26" x14ac:dyDescent="0.3">
      <c r="A105" t="s">
        <v>39</v>
      </c>
      <c r="B105" t="s">
        <v>38</v>
      </c>
      <c r="C105" t="s">
        <v>297</v>
      </c>
      <c r="D105">
        <v>25</v>
      </c>
      <c r="E105">
        <v>10</v>
      </c>
      <c r="F105">
        <v>8</v>
      </c>
      <c r="G105" s="1">
        <v>0.61333333333333295</v>
      </c>
      <c r="H105" s="1">
        <v>1</v>
      </c>
      <c r="I105" s="1">
        <v>1</v>
      </c>
      <c r="J105" s="1">
        <v>0</v>
      </c>
      <c r="K105" s="1">
        <v>0.6</v>
      </c>
      <c r="L105" s="1">
        <v>0.6</v>
      </c>
      <c r="M105" s="1">
        <v>0</v>
      </c>
      <c r="N105" s="1">
        <v>1</v>
      </c>
      <c r="O105" s="1">
        <v>0</v>
      </c>
      <c r="P105" s="1">
        <v>1</v>
      </c>
      <c r="Q105" s="1">
        <v>1</v>
      </c>
      <c r="R105" s="1">
        <v>1</v>
      </c>
      <c r="S105" s="1">
        <v>1</v>
      </c>
      <c r="T105" s="1">
        <v>1</v>
      </c>
      <c r="U105" s="1">
        <v>0</v>
      </c>
      <c r="V105" s="1">
        <v>0</v>
      </c>
      <c r="W105" t="s">
        <v>301</v>
      </c>
      <c r="X105" t="s">
        <v>300</v>
      </c>
      <c r="Y105" t="s">
        <v>375</v>
      </c>
      <c r="Z105" t="s">
        <v>374</v>
      </c>
    </row>
    <row r="106" spans="1:26" x14ac:dyDescent="0.3">
      <c r="A106" t="s">
        <v>51</v>
      </c>
      <c r="B106" t="s">
        <v>50</v>
      </c>
      <c r="C106" t="s">
        <v>297</v>
      </c>
      <c r="D106">
        <v>300</v>
      </c>
      <c r="E106">
        <v>11</v>
      </c>
      <c r="F106">
        <v>0</v>
      </c>
      <c r="G106" s="1">
        <v>0.54666666666666597</v>
      </c>
      <c r="H106" s="1">
        <v>0.76666666666666605</v>
      </c>
      <c r="I106" s="1">
        <v>0.86</v>
      </c>
      <c r="J106" s="1">
        <v>0</v>
      </c>
      <c r="K106" s="1">
        <v>1.6666666666666601E-2</v>
      </c>
      <c r="L106" s="1">
        <v>1.6666666666666601E-2</v>
      </c>
      <c r="M106" s="1">
        <v>0</v>
      </c>
      <c r="N106" s="1">
        <v>0.94666666666666599</v>
      </c>
      <c r="O106" s="1">
        <v>0</v>
      </c>
      <c r="P106" s="1">
        <v>0.94666666666666599</v>
      </c>
      <c r="Q106" s="1">
        <v>0.94666666666666599</v>
      </c>
      <c r="R106" s="1">
        <v>0.94666666666666599</v>
      </c>
      <c r="S106" s="1">
        <v>0.94666666666666599</v>
      </c>
      <c r="T106" s="1">
        <v>0.94666666666666599</v>
      </c>
      <c r="U106" s="1">
        <v>0.86</v>
      </c>
      <c r="V106" s="1">
        <v>0</v>
      </c>
      <c r="W106" t="s">
        <v>301</v>
      </c>
      <c r="X106" t="s">
        <v>300</v>
      </c>
      <c r="Y106" t="s">
        <v>373</v>
      </c>
      <c r="Z106" t="s">
        <v>372</v>
      </c>
    </row>
    <row r="107" spans="1:26" x14ac:dyDescent="0.3">
      <c r="A107" t="s">
        <v>173</v>
      </c>
      <c r="B107" t="s">
        <v>172</v>
      </c>
      <c r="C107" t="s">
        <v>297</v>
      </c>
      <c r="D107">
        <v>300</v>
      </c>
      <c r="E107">
        <v>11</v>
      </c>
      <c r="F107">
        <v>0</v>
      </c>
      <c r="G107" s="1">
        <v>0.39977777777777701</v>
      </c>
      <c r="H107" s="1">
        <v>7.6666666666666605E-2</v>
      </c>
      <c r="I107" s="1">
        <v>0</v>
      </c>
      <c r="J107" s="1">
        <v>6.6666666666666602E-3</v>
      </c>
      <c r="K107" s="1">
        <v>1.3333333333333299E-2</v>
      </c>
      <c r="L107" s="1">
        <v>1.3333333333333299E-2</v>
      </c>
      <c r="M107" s="1">
        <v>6.6666666666666602E-3</v>
      </c>
      <c r="N107" s="1">
        <v>0.98</v>
      </c>
      <c r="O107" s="1">
        <v>0</v>
      </c>
      <c r="P107" s="1">
        <v>0.98</v>
      </c>
      <c r="Q107" s="1">
        <v>0.98</v>
      </c>
      <c r="R107" s="1">
        <v>0.98</v>
      </c>
      <c r="S107" s="1">
        <v>0.98</v>
      </c>
      <c r="T107" s="1">
        <v>0.98</v>
      </c>
      <c r="U107" s="1">
        <v>0</v>
      </c>
      <c r="V107" s="1">
        <v>0</v>
      </c>
      <c r="W107" t="s">
        <v>301</v>
      </c>
      <c r="X107" t="s">
        <v>300</v>
      </c>
      <c r="Y107" t="s">
        <v>371</v>
      </c>
      <c r="Z107" t="s">
        <v>370</v>
      </c>
    </row>
    <row r="108" spans="1:26" x14ac:dyDescent="0.3">
      <c r="A108" t="s">
        <v>135</v>
      </c>
      <c r="B108" t="s">
        <v>134</v>
      </c>
      <c r="C108" t="s">
        <v>297</v>
      </c>
      <c r="D108">
        <v>300</v>
      </c>
      <c r="E108">
        <v>10</v>
      </c>
      <c r="F108">
        <v>10</v>
      </c>
      <c r="G108" s="1">
        <v>0.66666666666666596</v>
      </c>
      <c r="H108" s="1">
        <v>1</v>
      </c>
      <c r="I108" s="1">
        <v>1</v>
      </c>
      <c r="J108" s="1">
        <v>0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1</v>
      </c>
      <c r="Q108" s="1">
        <v>1</v>
      </c>
      <c r="R108" s="1">
        <v>1</v>
      </c>
      <c r="S108" s="1">
        <v>1</v>
      </c>
      <c r="T108" s="1">
        <v>1</v>
      </c>
      <c r="U108" s="1">
        <v>0</v>
      </c>
      <c r="V108" s="1">
        <v>0</v>
      </c>
      <c r="W108" t="s">
        <v>301</v>
      </c>
      <c r="X108" t="s">
        <v>300</v>
      </c>
      <c r="Y108" t="s">
        <v>369</v>
      </c>
      <c r="Z108" t="s">
        <v>368</v>
      </c>
    </row>
    <row r="109" spans="1:26" x14ac:dyDescent="0.3">
      <c r="A109" t="s">
        <v>251</v>
      </c>
      <c r="B109" t="s">
        <v>250</v>
      </c>
      <c r="C109" t="s">
        <v>297</v>
      </c>
      <c r="D109">
        <v>144</v>
      </c>
      <c r="E109">
        <v>12</v>
      </c>
      <c r="F109">
        <v>6</v>
      </c>
      <c r="G109" s="1">
        <v>0.44907407407407401</v>
      </c>
      <c r="H109" s="1">
        <v>0.180555555555555</v>
      </c>
      <c r="I109" s="1">
        <v>5.5555555555555497E-2</v>
      </c>
      <c r="J109" s="1">
        <v>0</v>
      </c>
      <c r="K109" s="1">
        <v>0.15277777777777701</v>
      </c>
      <c r="L109" s="1">
        <v>0.15277777777777701</v>
      </c>
      <c r="M109" s="1">
        <v>0</v>
      </c>
      <c r="N109" s="1">
        <v>1</v>
      </c>
      <c r="O109" s="1">
        <v>0.14583333333333301</v>
      </c>
      <c r="P109" s="1">
        <v>1</v>
      </c>
      <c r="Q109" s="1">
        <v>1</v>
      </c>
      <c r="R109" s="1">
        <v>1</v>
      </c>
      <c r="S109" s="1">
        <v>1</v>
      </c>
      <c r="T109" s="1">
        <v>1</v>
      </c>
      <c r="U109" s="1">
        <v>4.8611111111111098E-2</v>
      </c>
      <c r="V109" s="1">
        <v>0</v>
      </c>
      <c r="W109" t="s">
        <v>301</v>
      </c>
      <c r="X109" t="s">
        <v>300</v>
      </c>
      <c r="Y109" t="s">
        <v>367</v>
      </c>
      <c r="Z109" t="s">
        <v>366</v>
      </c>
    </row>
    <row r="110" spans="1:26" x14ac:dyDescent="0.3">
      <c r="A110" t="s">
        <v>281</v>
      </c>
      <c r="B110" t="s">
        <v>280</v>
      </c>
      <c r="C110" t="s">
        <v>297</v>
      </c>
      <c r="D110">
        <v>3</v>
      </c>
      <c r="E110">
        <v>5</v>
      </c>
      <c r="F110">
        <v>5</v>
      </c>
      <c r="G110" s="1">
        <v>0.33333333333333298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1</v>
      </c>
      <c r="O110" s="1">
        <v>0</v>
      </c>
      <c r="P110" s="1">
        <v>1</v>
      </c>
      <c r="Q110" s="1">
        <v>1</v>
      </c>
      <c r="R110" s="1">
        <v>1</v>
      </c>
      <c r="S110" s="1">
        <v>1</v>
      </c>
      <c r="T110" s="1">
        <v>0</v>
      </c>
      <c r="U110" s="1">
        <v>0</v>
      </c>
      <c r="V110" s="1">
        <v>0</v>
      </c>
      <c r="W110" t="s">
        <v>301</v>
      </c>
      <c r="X110" t="s">
        <v>300</v>
      </c>
      <c r="Y110" t="s">
        <v>365</v>
      </c>
      <c r="Z110" t="s">
        <v>364</v>
      </c>
    </row>
    <row r="111" spans="1:26" x14ac:dyDescent="0.3">
      <c r="A111" t="s">
        <v>167</v>
      </c>
      <c r="B111" t="s">
        <v>166</v>
      </c>
      <c r="C111" t="s">
        <v>297</v>
      </c>
      <c r="D111">
        <v>31</v>
      </c>
      <c r="E111">
        <v>11</v>
      </c>
      <c r="F111">
        <v>6</v>
      </c>
      <c r="G111" s="1">
        <v>0.50967741935483801</v>
      </c>
      <c r="H111" s="1">
        <v>0.967741935483871</v>
      </c>
      <c r="I111" s="1">
        <v>0.29032258064516098</v>
      </c>
      <c r="J111" s="1">
        <v>0</v>
      </c>
      <c r="K111" s="1">
        <v>0.32258064516128998</v>
      </c>
      <c r="L111" s="1">
        <v>3.2258064516128997E-2</v>
      </c>
      <c r="M111" s="1">
        <v>3.2258064516128997E-2</v>
      </c>
      <c r="N111" s="1">
        <v>1</v>
      </c>
      <c r="O111" s="1">
        <v>0</v>
      </c>
      <c r="P111" s="1">
        <v>1</v>
      </c>
      <c r="Q111" s="1">
        <v>1</v>
      </c>
      <c r="R111" s="1">
        <v>1</v>
      </c>
      <c r="S111" s="1">
        <v>1</v>
      </c>
      <c r="T111" s="1">
        <v>1</v>
      </c>
      <c r="U111" s="1">
        <v>0</v>
      </c>
      <c r="V111" s="1">
        <v>0</v>
      </c>
      <c r="W111" t="s">
        <v>301</v>
      </c>
      <c r="X111" t="s">
        <v>300</v>
      </c>
      <c r="Y111" t="s">
        <v>363</v>
      </c>
      <c r="Z111" t="s">
        <v>362</v>
      </c>
    </row>
    <row r="112" spans="1:26" x14ac:dyDescent="0.3">
      <c r="A112" t="s">
        <v>93</v>
      </c>
      <c r="B112" t="s">
        <v>92</v>
      </c>
      <c r="C112" t="s">
        <v>297</v>
      </c>
      <c r="D112">
        <v>143</v>
      </c>
      <c r="E112">
        <v>8</v>
      </c>
      <c r="F112">
        <v>7</v>
      </c>
      <c r="G112" s="1">
        <v>0.46946386946386898</v>
      </c>
      <c r="H112" s="1">
        <v>1</v>
      </c>
      <c r="I112" s="1">
        <v>0</v>
      </c>
      <c r="J112" s="1">
        <v>0</v>
      </c>
      <c r="K112" s="1">
        <v>4.1958041958041897E-2</v>
      </c>
      <c r="L112" s="1">
        <v>0</v>
      </c>
      <c r="M112" s="1">
        <v>0</v>
      </c>
      <c r="N112" s="1">
        <v>1</v>
      </c>
      <c r="O112" s="1">
        <v>0</v>
      </c>
      <c r="P112" s="1">
        <v>1</v>
      </c>
      <c r="Q112" s="1">
        <v>1</v>
      </c>
      <c r="R112" s="1">
        <v>1</v>
      </c>
      <c r="S112" s="1">
        <v>1</v>
      </c>
      <c r="T112" s="1">
        <v>1</v>
      </c>
      <c r="U112" s="1">
        <v>0</v>
      </c>
      <c r="V112" s="1">
        <v>0</v>
      </c>
      <c r="W112" t="s">
        <v>301</v>
      </c>
      <c r="X112" t="s">
        <v>300</v>
      </c>
      <c r="Y112" t="s">
        <v>361</v>
      </c>
      <c r="Z112" t="s">
        <v>360</v>
      </c>
    </row>
    <row r="113" spans="1:26" x14ac:dyDescent="0.3">
      <c r="A113" t="s">
        <v>233</v>
      </c>
      <c r="B113" t="s">
        <v>232</v>
      </c>
      <c r="C113" t="s">
        <v>297</v>
      </c>
      <c r="D113">
        <v>106</v>
      </c>
      <c r="E113">
        <v>9</v>
      </c>
      <c r="F113">
        <v>5</v>
      </c>
      <c r="G113" s="1">
        <v>0.41886792452830102</v>
      </c>
      <c r="H113" s="1">
        <v>6.6037735849056603E-2</v>
      </c>
      <c r="I113" s="1">
        <v>0</v>
      </c>
      <c r="J113" s="1">
        <v>0</v>
      </c>
      <c r="K113" s="1">
        <v>0.14150943396226401</v>
      </c>
      <c r="L113" s="1">
        <v>0</v>
      </c>
      <c r="M113" s="1">
        <v>0</v>
      </c>
      <c r="N113" s="1">
        <v>1</v>
      </c>
      <c r="O113" s="1">
        <v>8.4905660377358402E-2</v>
      </c>
      <c r="P113" s="1">
        <v>1</v>
      </c>
      <c r="Q113" s="1">
        <v>1</v>
      </c>
      <c r="R113" s="1">
        <v>1</v>
      </c>
      <c r="S113" s="1">
        <v>1</v>
      </c>
      <c r="T113" s="1">
        <v>0.99056603773584895</v>
      </c>
      <c r="U113" s="1">
        <v>0</v>
      </c>
      <c r="V113" s="1">
        <v>0</v>
      </c>
      <c r="W113" t="s">
        <v>301</v>
      </c>
      <c r="X113" t="s">
        <v>300</v>
      </c>
      <c r="Y113" t="s">
        <v>359</v>
      </c>
      <c r="Z113" t="s">
        <v>358</v>
      </c>
    </row>
    <row r="114" spans="1:26" x14ac:dyDescent="0.3">
      <c r="A114" t="s">
        <v>79</v>
      </c>
      <c r="B114" t="s">
        <v>78</v>
      </c>
      <c r="C114" t="s">
        <v>297</v>
      </c>
      <c r="D114">
        <v>300</v>
      </c>
      <c r="E114">
        <v>9</v>
      </c>
      <c r="F114">
        <v>0</v>
      </c>
      <c r="G114" s="1">
        <v>0.49399999999999999</v>
      </c>
      <c r="H114" s="1">
        <v>0.5</v>
      </c>
      <c r="I114" s="1">
        <v>0</v>
      </c>
      <c r="J114" s="1">
        <v>0</v>
      </c>
      <c r="K114" s="1">
        <v>0.94</v>
      </c>
      <c r="L114" s="1">
        <v>3.3333333333333298E-2</v>
      </c>
      <c r="M114" s="1">
        <v>0</v>
      </c>
      <c r="N114" s="1">
        <v>0.98666666666666603</v>
      </c>
      <c r="O114" s="1">
        <v>0</v>
      </c>
      <c r="P114" s="1">
        <v>0.99</v>
      </c>
      <c r="Q114" s="1">
        <v>0.99</v>
      </c>
      <c r="R114" s="1">
        <v>0.99</v>
      </c>
      <c r="S114" s="1">
        <v>0.99</v>
      </c>
      <c r="T114" s="1">
        <v>0.99</v>
      </c>
      <c r="U114" s="1">
        <v>0</v>
      </c>
      <c r="V114" s="1">
        <v>0</v>
      </c>
      <c r="W114" t="s">
        <v>301</v>
      </c>
      <c r="X114" t="s">
        <v>300</v>
      </c>
      <c r="Y114" t="s">
        <v>357</v>
      </c>
      <c r="Z114" t="s">
        <v>356</v>
      </c>
    </row>
    <row r="115" spans="1:26" x14ac:dyDescent="0.3">
      <c r="A115" t="s">
        <v>273</v>
      </c>
      <c r="B115" t="s">
        <v>272</v>
      </c>
      <c r="C115" t="s">
        <v>297</v>
      </c>
      <c r="D115">
        <v>33</v>
      </c>
      <c r="E115">
        <v>7</v>
      </c>
      <c r="F115">
        <v>6</v>
      </c>
      <c r="G115" s="1">
        <v>0.40404040404040398</v>
      </c>
      <c r="H115" s="1">
        <v>6.0606060606060601E-2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1</v>
      </c>
      <c r="O115" s="1">
        <v>0</v>
      </c>
      <c r="P115" s="1">
        <v>1</v>
      </c>
      <c r="Q115" s="1">
        <v>1</v>
      </c>
      <c r="R115" s="1">
        <v>1</v>
      </c>
      <c r="S115" s="1">
        <v>1</v>
      </c>
      <c r="T115" s="1">
        <v>1</v>
      </c>
      <c r="U115" s="1">
        <v>0</v>
      </c>
      <c r="V115" s="1">
        <v>0</v>
      </c>
      <c r="W115" t="s">
        <v>301</v>
      </c>
      <c r="X115" t="s">
        <v>300</v>
      </c>
      <c r="Y115" t="s">
        <v>355</v>
      </c>
      <c r="Z115" t="s">
        <v>354</v>
      </c>
    </row>
    <row r="116" spans="1:26" x14ac:dyDescent="0.3">
      <c r="A116" t="s">
        <v>49</v>
      </c>
      <c r="B116" t="s">
        <v>48</v>
      </c>
      <c r="C116" t="s">
        <v>297</v>
      </c>
      <c r="D116">
        <v>1</v>
      </c>
      <c r="E116">
        <v>9</v>
      </c>
      <c r="F116">
        <v>9</v>
      </c>
      <c r="G116" s="1">
        <v>0.6</v>
      </c>
      <c r="H116" s="1">
        <v>1</v>
      </c>
      <c r="I116" s="1">
        <v>0</v>
      </c>
      <c r="J116" s="1">
        <v>0</v>
      </c>
      <c r="K116" s="1">
        <v>1</v>
      </c>
      <c r="L116" s="1">
        <v>0</v>
      </c>
      <c r="M116" s="1">
        <v>0</v>
      </c>
      <c r="N116" s="1">
        <v>1</v>
      </c>
      <c r="O116" s="1">
        <v>1</v>
      </c>
      <c r="P116" s="1">
        <v>1</v>
      </c>
      <c r="Q116" s="1">
        <v>1</v>
      </c>
      <c r="R116" s="1">
        <v>1</v>
      </c>
      <c r="S116" s="1">
        <v>1</v>
      </c>
      <c r="T116" s="1">
        <v>1</v>
      </c>
      <c r="U116" s="1">
        <v>0</v>
      </c>
      <c r="V116" s="1">
        <v>0</v>
      </c>
      <c r="W116" t="s">
        <v>301</v>
      </c>
      <c r="X116" t="s">
        <v>300</v>
      </c>
      <c r="Y116" t="s">
        <v>353</v>
      </c>
      <c r="Z116" t="s">
        <v>352</v>
      </c>
    </row>
    <row r="117" spans="1:26" x14ac:dyDescent="0.3">
      <c r="A117" t="s">
        <v>149</v>
      </c>
      <c r="B117" t="s">
        <v>148</v>
      </c>
      <c r="C117" t="s">
        <v>297</v>
      </c>
      <c r="D117">
        <v>300</v>
      </c>
      <c r="E117">
        <v>9</v>
      </c>
      <c r="F117">
        <v>0</v>
      </c>
      <c r="G117" s="1">
        <v>0.58244444444444399</v>
      </c>
      <c r="H117" s="1">
        <v>0.95</v>
      </c>
      <c r="I117" s="1">
        <v>0</v>
      </c>
      <c r="J117" s="1">
        <v>0</v>
      </c>
      <c r="K117" s="1">
        <v>0.96333333333333304</v>
      </c>
      <c r="L117" s="1">
        <v>0.96333333333333304</v>
      </c>
      <c r="M117" s="1">
        <v>0</v>
      </c>
      <c r="N117" s="1">
        <v>0.97666666666666602</v>
      </c>
      <c r="O117" s="1">
        <v>0</v>
      </c>
      <c r="P117" s="1">
        <v>0.97666666666666602</v>
      </c>
      <c r="Q117" s="1">
        <v>0.97666666666666602</v>
      </c>
      <c r="R117" s="1">
        <v>0.97666666666666602</v>
      </c>
      <c r="S117" s="1">
        <v>0.97666666666666602</v>
      </c>
      <c r="T117" s="1">
        <v>0.97666666666666602</v>
      </c>
      <c r="U117" s="1">
        <v>0</v>
      </c>
      <c r="V117" s="1">
        <v>0</v>
      </c>
      <c r="W117" t="s">
        <v>301</v>
      </c>
      <c r="X117" t="s">
        <v>300</v>
      </c>
      <c r="Y117" t="s">
        <v>351</v>
      </c>
      <c r="Z117" t="s">
        <v>350</v>
      </c>
    </row>
    <row r="118" spans="1:26" x14ac:dyDescent="0.3">
      <c r="A118" t="s">
        <v>241</v>
      </c>
      <c r="B118" t="s">
        <v>240</v>
      </c>
      <c r="C118" t="s">
        <v>297</v>
      </c>
      <c r="D118">
        <v>213</v>
      </c>
      <c r="E118">
        <v>9</v>
      </c>
      <c r="F118">
        <v>8</v>
      </c>
      <c r="G118" s="1">
        <v>0.53427230046948304</v>
      </c>
      <c r="H118" s="1">
        <v>1</v>
      </c>
      <c r="I118" s="1">
        <v>0</v>
      </c>
      <c r="J118" s="1">
        <v>0</v>
      </c>
      <c r="K118" s="1">
        <v>1</v>
      </c>
      <c r="L118" s="1">
        <v>1.4084507042253501E-2</v>
      </c>
      <c r="M118" s="1">
        <v>0</v>
      </c>
      <c r="N118" s="1">
        <v>1</v>
      </c>
      <c r="O118" s="1">
        <v>1</v>
      </c>
      <c r="P118" s="1">
        <v>1</v>
      </c>
      <c r="Q118" s="1">
        <v>1</v>
      </c>
      <c r="R118" s="1">
        <v>1</v>
      </c>
      <c r="S118" s="1">
        <v>1</v>
      </c>
      <c r="T118" s="1">
        <v>0</v>
      </c>
      <c r="U118" s="1">
        <v>0</v>
      </c>
      <c r="V118" s="1">
        <v>0</v>
      </c>
      <c r="W118" t="s">
        <v>301</v>
      </c>
      <c r="X118" t="s">
        <v>300</v>
      </c>
      <c r="Y118" t="s">
        <v>349</v>
      </c>
      <c r="Z118" t="s">
        <v>348</v>
      </c>
    </row>
    <row r="119" spans="1:26" x14ac:dyDescent="0.3">
      <c r="A119" t="s">
        <v>9</v>
      </c>
      <c r="B119" t="s">
        <v>8</v>
      </c>
      <c r="C119" t="s">
        <v>297</v>
      </c>
      <c r="D119">
        <v>1</v>
      </c>
      <c r="E119">
        <v>11</v>
      </c>
      <c r="F119">
        <v>11</v>
      </c>
      <c r="G119" s="1">
        <v>0.73333333333333295</v>
      </c>
      <c r="H119" s="1">
        <v>1</v>
      </c>
      <c r="I119" s="1">
        <v>0</v>
      </c>
      <c r="J119" s="1">
        <v>0</v>
      </c>
      <c r="K119" s="1">
        <v>1</v>
      </c>
      <c r="L119" s="1">
        <v>1</v>
      </c>
      <c r="M119" s="1">
        <v>1</v>
      </c>
      <c r="N119" s="1">
        <v>1</v>
      </c>
      <c r="O119" s="1">
        <v>1</v>
      </c>
      <c r="P119" s="1">
        <v>1</v>
      </c>
      <c r="Q119" s="1">
        <v>1</v>
      </c>
      <c r="R119" s="1">
        <v>1</v>
      </c>
      <c r="S119" s="1">
        <v>1</v>
      </c>
      <c r="T119" s="1">
        <v>1</v>
      </c>
      <c r="U119" s="1">
        <v>0</v>
      </c>
      <c r="V119" s="1">
        <v>0</v>
      </c>
    </row>
    <row r="120" spans="1:26" x14ac:dyDescent="0.3">
      <c r="A120" t="s">
        <v>277</v>
      </c>
      <c r="B120" t="s">
        <v>276</v>
      </c>
      <c r="C120" t="s">
        <v>297</v>
      </c>
      <c r="D120">
        <v>300</v>
      </c>
      <c r="E120">
        <v>10</v>
      </c>
      <c r="F120">
        <v>0</v>
      </c>
      <c r="G120" s="1">
        <v>0.39111111111111102</v>
      </c>
      <c r="H120" s="1">
        <v>1.6666666666666601E-2</v>
      </c>
      <c r="I120" s="1">
        <v>6.6666666666666602E-3</v>
      </c>
      <c r="J120" s="1">
        <v>0</v>
      </c>
      <c r="K120" s="1">
        <v>0.64666666666666595</v>
      </c>
      <c r="L120" s="1">
        <v>0.63333333333333297</v>
      </c>
      <c r="M120" s="1">
        <v>0</v>
      </c>
      <c r="N120" s="1">
        <v>0.76333333333333298</v>
      </c>
      <c r="O120" s="1">
        <v>0</v>
      </c>
      <c r="P120" s="1">
        <v>0.76333333333333298</v>
      </c>
      <c r="Q120" s="1">
        <v>0.76333333333333298</v>
      </c>
      <c r="R120" s="1">
        <v>0.76333333333333298</v>
      </c>
      <c r="S120" s="1">
        <v>0.76333333333333298</v>
      </c>
      <c r="T120" s="1">
        <v>0.74666666666666603</v>
      </c>
      <c r="U120" s="1">
        <v>0</v>
      </c>
      <c r="V120" s="1">
        <v>0</v>
      </c>
      <c r="W120" t="s">
        <v>301</v>
      </c>
      <c r="X120" t="s">
        <v>300</v>
      </c>
      <c r="Y120" t="s">
        <v>347</v>
      </c>
      <c r="Z120" t="s">
        <v>346</v>
      </c>
    </row>
    <row r="121" spans="1:26" x14ac:dyDescent="0.3">
      <c r="A121" t="s">
        <v>205</v>
      </c>
      <c r="B121" t="s">
        <v>204</v>
      </c>
      <c r="C121" t="s">
        <v>297</v>
      </c>
      <c r="D121">
        <v>300</v>
      </c>
      <c r="E121">
        <v>12</v>
      </c>
      <c r="F121">
        <v>0</v>
      </c>
      <c r="G121" s="1">
        <v>0.45044444444444398</v>
      </c>
      <c r="H121" s="1">
        <v>1.3333333333333299E-2</v>
      </c>
      <c r="I121" s="1">
        <v>6.6666666666666602E-3</v>
      </c>
      <c r="J121" s="1">
        <v>0</v>
      </c>
      <c r="K121" s="1">
        <v>4.6666666666666599E-2</v>
      </c>
      <c r="L121" s="1">
        <v>0.39333333333333298</v>
      </c>
      <c r="M121" s="1">
        <v>0</v>
      </c>
      <c r="N121" s="1">
        <v>0.91666666666666596</v>
      </c>
      <c r="O121" s="1">
        <v>0.82666666666666599</v>
      </c>
      <c r="P121" s="1">
        <v>0.91666666666666596</v>
      </c>
      <c r="Q121" s="1">
        <v>0.91666666666666596</v>
      </c>
      <c r="R121" s="1">
        <v>0.91666666666666596</v>
      </c>
      <c r="S121" s="1">
        <v>0.91666666666666596</v>
      </c>
      <c r="T121" s="1">
        <v>0.87333333333333296</v>
      </c>
      <c r="U121" s="1">
        <v>1.3333333333333299E-2</v>
      </c>
      <c r="V121" s="1">
        <v>0</v>
      </c>
      <c r="W121" t="s">
        <v>301</v>
      </c>
      <c r="X121" t="s">
        <v>300</v>
      </c>
      <c r="Y121" t="s">
        <v>345</v>
      </c>
      <c r="Z121" t="s">
        <v>344</v>
      </c>
    </row>
    <row r="122" spans="1:26" x14ac:dyDescent="0.3">
      <c r="A122" t="s">
        <v>263</v>
      </c>
      <c r="B122" t="s">
        <v>262</v>
      </c>
      <c r="C122" t="s">
        <v>297</v>
      </c>
      <c r="D122">
        <v>300</v>
      </c>
      <c r="E122">
        <v>11</v>
      </c>
      <c r="F122">
        <v>0</v>
      </c>
      <c r="G122" s="1">
        <v>0.43711111111111101</v>
      </c>
      <c r="H122" s="1">
        <v>0.72666666666666602</v>
      </c>
      <c r="I122" s="1">
        <v>0.04</v>
      </c>
      <c r="J122" s="1">
        <v>0</v>
      </c>
      <c r="K122" s="1">
        <v>0.04</v>
      </c>
      <c r="L122" s="1">
        <v>0.04</v>
      </c>
      <c r="M122" s="1">
        <v>0</v>
      </c>
      <c r="N122" s="1">
        <v>0.94666666666666599</v>
      </c>
      <c r="O122" s="1">
        <v>0</v>
      </c>
      <c r="P122" s="1">
        <v>0.94666666666666599</v>
      </c>
      <c r="Q122" s="1">
        <v>0.94666666666666599</v>
      </c>
      <c r="R122" s="1">
        <v>0.94666666666666599</v>
      </c>
      <c r="S122" s="1">
        <v>0.94666666666666599</v>
      </c>
      <c r="T122" s="1">
        <v>0.94666666666666599</v>
      </c>
      <c r="U122" s="1">
        <v>0.03</v>
      </c>
      <c r="V122" s="1">
        <v>0</v>
      </c>
      <c r="W122" t="s">
        <v>301</v>
      </c>
      <c r="X122" t="s">
        <v>300</v>
      </c>
      <c r="Y122" t="s">
        <v>343</v>
      </c>
      <c r="Z122" t="s">
        <v>342</v>
      </c>
    </row>
    <row r="123" spans="1:26" x14ac:dyDescent="0.3">
      <c r="A123" t="s">
        <v>117</v>
      </c>
      <c r="B123" t="s">
        <v>116</v>
      </c>
      <c r="C123" t="s">
        <v>297</v>
      </c>
      <c r="D123">
        <v>300</v>
      </c>
      <c r="E123">
        <v>13</v>
      </c>
      <c r="F123">
        <v>0</v>
      </c>
      <c r="G123" s="1">
        <v>0.46666666666666601</v>
      </c>
      <c r="H123" s="1">
        <v>0.38</v>
      </c>
      <c r="I123" s="1">
        <v>0.223333333333333</v>
      </c>
      <c r="J123" s="1">
        <v>6.6666666666666602E-3</v>
      </c>
      <c r="K123" s="1">
        <v>0.7</v>
      </c>
      <c r="L123" s="1">
        <v>0.03</v>
      </c>
      <c r="M123" s="1">
        <v>6.6666666666666602E-3</v>
      </c>
      <c r="N123" s="1">
        <v>0.86666666666666603</v>
      </c>
      <c r="O123" s="1">
        <v>0.45333333333333298</v>
      </c>
      <c r="P123" s="1">
        <v>0.86666666666666603</v>
      </c>
      <c r="Q123" s="1">
        <v>0.86666666666666603</v>
      </c>
      <c r="R123" s="1">
        <v>0.86666666666666603</v>
      </c>
      <c r="S123" s="1">
        <v>0.86666666666666603</v>
      </c>
      <c r="T123" s="1">
        <v>0.86666666666666603</v>
      </c>
      <c r="U123" s="1">
        <v>0</v>
      </c>
      <c r="V123" s="1">
        <v>0</v>
      </c>
    </row>
    <row r="124" spans="1:26" x14ac:dyDescent="0.3">
      <c r="A124" t="s">
        <v>47</v>
      </c>
      <c r="B124" t="s">
        <v>46</v>
      </c>
      <c r="C124" t="s">
        <v>297</v>
      </c>
      <c r="D124">
        <v>300</v>
      </c>
      <c r="E124">
        <v>10</v>
      </c>
      <c r="F124">
        <v>0</v>
      </c>
      <c r="G124" s="1">
        <v>0.596444444444444</v>
      </c>
      <c r="H124" s="1">
        <v>0.99666666666666603</v>
      </c>
      <c r="I124" s="1">
        <v>0</v>
      </c>
      <c r="J124" s="1">
        <v>0</v>
      </c>
      <c r="K124" s="1">
        <v>0.99666666666666603</v>
      </c>
      <c r="L124" s="1">
        <v>0.91</v>
      </c>
      <c r="M124" s="1">
        <v>0</v>
      </c>
      <c r="N124" s="1">
        <v>0.99666666666666603</v>
      </c>
      <c r="O124" s="1">
        <v>6.3333333333333297E-2</v>
      </c>
      <c r="P124" s="1">
        <v>0.99666666666666603</v>
      </c>
      <c r="Q124" s="1">
        <v>0.99666666666666603</v>
      </c>
      <c r="R124" s="1">
        <v>0.99666666666666603</v>
      </c>
      <c r="S124" s="1">
        <v>0.99666666666666603</v>
      </c>
      <c r="T124" s="1">
        <v>0.99666666666666603</v>
      </c>
      <c r="U124" s="1">
        <v>0</v>
      </c>
      <c r="V124" s="1">
        <v>0</v>
      </c>
      <c r="W124" t="s">
        <v>301</v>
      </c>
      <c r="X124" t="s">
        <v>300</v>
      </c>
      <c r="Y124" t="s">
        <v>341</v>
      </c>
      <c r="Z124" t="s">
        <v>340</v>
      </c>
    </row>
    <row r="125" spans="1:26" x14ac:dyDescent="0.3">
      <c r="A125" t="s">
        <v>217</v>
      </c>
      <c r="B125" t="s">
        <v>216</v>
      </c>
      <c r="C125" t="s">
        <v>297</v>
      </c>
      <c r="D125">
        <v>268</v>
      </c>
      <c r="E125">
        <v>9</v>
      </c>
      <c r="F125">
        <v>4</v>
      </c>
      <c r="G125" s="1">
        <v>0.43557213930348199</v>
      </c>
      <c r="H125" s="1">
        <v>8.9552238805970102E-2</v>
      </c>
      <c r="I125" s="1">
        <v>0</v>
      </c>
      <c r="J125" s="1">
        <v>0</v>
      </c>
      <c r="K125" s="1">
        <v>0.58955223880596996</v>
      </c>
      <c r="L125" s="1">
        <v>0</v>
      </c>
      <c r="M125" s="1">
        <v>0</v>
      </c>
      <c r="N125" s="1">
        <v>0.90671641791044699</v>
      </c>
      <c r="O125" s="1">
        <v>3.7313432835820799E-3</v>
      </c>
      <c r="P125" s="1">
        <v>1</v>
      </c>
      <c r="Q125" s="1">
        <v>1</v>
      </c>
      <c r="R125" s="1">
        <v>1</v>
      </c>
      <c r="S125" s="1">
        <v>0.944029850746268</v>
      </c>
      <c r="T125" s="1">
        <v>1</v>
      </c>
      <c r="U125" s="1">
        <v>0</v>
      </c>
      <c r="V125" s="1">
        <v>0</v>
      </c>
      <c r="W125" t="s">
        <v>301</v>
      </c>
      <c r="X125" t="s">
        <v>300</v>
      </c>
      <c r="Y125" t="s">
        <v>339</v>
      </c>
      <c r="Z125" t="s">
        <v>338</v>
      </c>
    </row>
    <row r="126" spans="1:26" x14ac:dyDescent="0.3">
      <c r="A126" t="s">
        <v>245</v>
      </c>
      <c r="B126" t="s">
        <v>244</v>
      </c>
      <c r="C126" t="s">
        <v>297</v>
      </c>
      <c r="D126">
        <v>135</v>
      </c>
      <c r="E126">
        <v>12</v>
      </c>
      <c r="F126">
        <v>6</v>
      </c>
      <c r="G126" s="1">
        <v>0.460246913580246</v>
      </c>
      <c r="H126" s="1">
        <v>0.65185185185185102</v>
      </c>
      <c r="I126" s="1">
        <v>7.4074074074073999E-3</v>
      </c>
      <c r="J126" s="1">
        <v>1.48148148148148E-2</v>
      </c>
      <c r="K126" s="1">
        <v>0.162962962962962</v>
      </c>
      <c r="L126" s="1">
        <v>0</v>
      </c>
      <c r="M126" s="1">
        <v>2.96296296296296E-2</v>
      </c>
      <c r="N126" s="1">
        <v>1</v>
      </c>
      <c r="O126" s="1">
        <v>3.7037037037037E-2</v>
      </c>
      <c r="P126" s="1">
        <v>1</v>
      </c>
      <c r="Q126" s="1">
        <v>1</v>
      </c>
      <c r="R126" s="1">
        <v>1</v>
      </c>
      <c r="S126" s="1">
        <v>1</v>
      </c>
      <c r="T126" s="1">
        <v>1</v>
      </c>
      <c r="U126" s="1">
        <v>0</v>
      </c>
      <c r="V126" s="1">
        <v>0</v>
      </c>
      <c r="W126" t="s">
        <v>301</v>
      </c>
      <c r="X126" t="s">
        <v>300</v>
      </c>
      <c r="Y126" t="s">
        <v>337</v>
      </c>
      <c r="Z126" t="s">
        <v>336</v>
      </c>
    </row>
    <row r="127" spans="1:26" x14ac:dyDescent="0.3">
      <c r="A127" t="s">
        <v>29</v>
      </c>
      <c r="B127" t="s">
        <v>28</v>
      </c>
      <c r="C127" t="s">
        <v>297</v>
      </c>
      <c r="D127">
        <v>157</v>
      </c>
      <c r="E127">
        <v>14</v>
      </c>
      <c r="F127">
        <v>6</v>
      </c>
      <c r="G127" s="1">
        <v>0.71380042462844995</v>
      </c>
      <c r="H127" s="1">
        <v>0.87898089171974503</v>
      </c>
      <c r="I127" s="1">
        <v>0.83439490445859799</v>
      </c>
      <c r="J127" s="1">
        <v>4.4585987261146397E-2</v>
      </c>
      <c r="K127" s="1">
        <v>0.95541401273885296</v>
      </c>
      <c r="L127" s="1">
        <v>0.95541401273885296</v>
      </c>
      <c r="M127" s="1">
        <v>5.7324840764331197E-2</v>
      </c>
      <c r="N127" s="1">
        <v>1</v>
      </c>
      <c r="O127" s="1">
        <v>0.29936305732483998</v>
      </c>
      <c r="P127" s="1">
        <v>1</v>
      </c>
      <c r="Q127" s="1">
        <v>1</v>
      </c>
      <c r="R127" s="1">
        <v>1</v>
      </c>
      <c r="S127" s="1">
        <v>1</v>
      </c>
      <c r="T127" s="1">
        <v>1</v>
      </c>
      <c r="U127" s="1">
        <v>0.68152866242038201</v>
      </c>
      <c r="V127" s="1">
        <v>0</v>
      </c>
      <c r="W127" t="s">
        <v>301</v>
      </c>
      <c r="X127" t="s">
        <v>300</v>
      </c>
      <c r="Y127" t="s">
        <v>335</v>
      </c>
      <c r="Z127" t="s">
        <v>334</v>
      </c>
    </row>
    <row r="128" spans="1:26" x14ac:dyDescent="0.3">
      <c r="A128" t="s">
        <v>33</v>
      </c>
      <c r="B128" t="s">
        <v>32</v>
      </c>
      <c r="C128" t="s">
        <v>297</v>
      </c>
      <c r="D128">
        <v>49</v>
      </c>
      <c r="E128">
        <v>11</v>
      </c>
      <c r="F128">
        <v>8</v>
      </c>
      <c r="G128" s="1">
        <v>0.69523809523809499</v>
      </c>
      <c r="H128" s="1">
        <v>0.95918367346938704</v>
      </c>
      <c r="I128" s="1">
        <v>1</v>
      </c>
      <c r="J128" s="1">
        <v>0</v>
      </c>
      <c r="K128" s="1">
        <v>0.73469387755102</v>
      </c>
      <c r="L128" s="1">
        <v>0.73469387755102</v>
      </c>
      <c r="M128" s="1">
        <v>0</v>
      </c>
      <c r="N128" s="1">
        <v>1</v>
      </c>
      <c r="O128" s="1">
        <v>0</v>
      </c>
      <c r="P128" s="1">
        <v>1</v>
      </c>
      <c r="Q128" s="1">
        <v>1</v>
      </c>
      <c r="R128" s="1">
        <v>1</v>
      </c>
      <c r="S128" s="1">
        <v>1</v>
      </c>
      <c r="T128" s="1">
        <v>1</v>
      </c>
      <c r="U128" s="1">
        <v>1</v>
      </c>
      <c r="V128" s="1">
        <v>0</v>
      </c>
      <c r="W128" t="s">
        <v>301</v>
      </c>
      <c r="X128" t="s">
        <v>300</v>
      </c>
      <c r="Y128" t="s">
        <v>333</v>
      </c>
      <c r="Z128" t="s">
        <v>332</v>
      </c>
    </row>
    <row r="129" spans="1:26" x14ac:dyDescent="0.3">
      <c r="A129" t="s">
        <v>119</v>
      </c>
      <c r="B129" t="s">
        <v>118</v>
      </c>
      <c r="C129" t="s">
        <v>297</v>
      </c>
      <c r="D129">
        <v>300</v>
      </c>
      <c r="E129">
        <v>10</v>
      </c>
      <c r="F129">
        <v>0</v>
      </c>
      <c r="G129" s="1">
        <v>0.57688888888888801</v>
      </c>
      <c r="H129" s="1">
        <v>0.39</v>
      </c>
      <c r="I129" s="1">
        <v>0.31666666666666599</v>
      </c>
      <c r="J129" s="1">
        <v>0</v>
      </c>
      <c r="K129" s="1">
        <v>0.99333333333333296</v>
      </c>
      <c r="L129" s="1">
        <v>0.99333333333333296</v>
      </c>
      <c r="M129" s="1">
        <v>0</v>
      </c>
      <c r="N129" s="1">
        <v>0.99333333333333296</v>
      </c>
      <c r="O129" s="1">
        <v>0</v>
      </c>
      <c r="P129" s="1">
        <v>0.99333333333333296</v>
      </c>
      <c r="Q129" s="1">
        <v>0.99333333333333296</v>
      </c>
      <c r="R129" s="1">
        <v>0.99333333333333296</v>
      </c>
      <c r="S129" s="1">
        <v>0.99333333333333296</v>
      </c>
      <c r="T129" s="1">
        <v>0.99333333333333296</v>
      </c>
      <c r="U129" s="1">
        <v>0</v>
      </c>
      <c r="V129" s="1">
        <v>0</v>
      </c>
      <c r="W129" t="s">
        <v>301</v>
      </c>
      <c r="X129" t="s">
        <v>300</v>
      </c>
      <c r="Y129" t="s">
        <v>331</v>
      </c>
      <c r="Z129" t="s">
        <v>330</v>
      </c>
    </row>
    <row r="130" spans="1:26" x14ac:dyDescent="0.3">
      <c r="A130" t="s">
        <v>177</v>
      </c>
      <c r="B130" t="s">
        <v>176</v>
      </c>
      <c r="C130" t="s">
        <v>297</v>
      </c>
      <c r="D130">
        <v>300</v>
      </c>
      <c r="E130">
        <v>13</v>
      </c>
      <c r="F130">
        <v>0</v>
      </c>
      <c r="G130" s="1">
        <v>0.42399999999999999</v>
      </c>
      <c r="H130" s="1">
        <v>0.36</v>
      </c>
      <c r="I130" s="1">
        <v>3.3333333333333301E-3</v>
      </c>
      <c r="J130" s="1">
        <v>6.6666666666666602E-3</v>
      </c>
      <c r="K130" s="1">
        <v>0.08</v>
      </c>
      <c r="L130" s="1">
        <v>6.6666666666666602E-3</v>
      </c>
      <c r="M130" s="1">
        <v>6.6666666666666602E-3</v>
      </c>
      <c r="N130" s="1">
        <v>0.93333333333333302</v>
      </c>
      <c r="O130" s="1">
        <v>0.24333333333333301</v>
      </c>
      <c r="P130" s="1">
        <v>0.94666666666666599</v>
      </c>
      <c r="Q130" s="1">
        <v>0.94666666666666599</v>
      </c>
      <c r="R130" s="1">
        <v>0.94666666666666599</v>
      </c>
      <c r="S130" s="1">
        <v>0.93333333333333302</v>
      </c>
      <c r="T130" s="1">
        <v>0.94666666666666599</v>
      </c>
      <c r="U130" s="1">
        <v>0</v>
      </c>
      <c r="V130" s="1">
        <v>0</v>
      </c>
      <c r="W130" t="s">
        <v>301</v>
      </c>
      <c r="X130" t="s">
        <v>300</v>
      </c>
      <c r="Y130" t="s">
        <v>329</v>
      </c>
      <c r="Z130" t="s">
        <v>328</v>
      </c>
    </row>
    <row r="131" spans="1:26" x14ac:dyDescent="0.3">
      <c r="A131" t="s">
        <v>231</v>
      </c>
      <c r="B131" t="s">
        <v>230</v>
      </c>
      <c r="C131" t="s">
        <v>297</v>
      </c>
      <c r="D131">
        <v>49</v>
      </c>
      <c r="E131">
        <v>11</v>
      </c>
      <c r="F131">
        <v>6</v>
      </c>
      <c r="G131" s="1">
        <v>0.45850340136054402</v>
      </c>
      <c r="H131" s="1">
        <v>0.61224489795918302</v>
      </c>
      <c r="I131" s="1">
        <v>0</v>
      </c>
      <c r="J131" s="1">
        <v>0</v>
      </c>
      <c r="K131" s="1">
        <v>2.04081632653061E-2</v>
      </c>
      <c r="L131" s="1">
        <v>2.04081632653061E-2</v>
      </c>
      <c r="M131" s="1">
        <v>4.08163265306122E-2</v>
      </c>
      <c r="N131" s="1">
        <v>1</v>
      </c>
      <c r="O131" s="1">
        <v>0.183673469387755</v>
      </c>
      <c r="P131" s="1">
        <v>1</v>
      </c>
      <c r="Q131" s="1">
        <v>1</v>
      </c>
      <c r="R131" s="1">
        <v>1</v>
      </c>
      <c r="S131" s="1">
        <v>1</v>
      </c>
      <c r="T131" s="1">
        <v>1</v>
      </c>
      <c r="U131" s="1">
        <v>0</v>
      </c>
      <c r="V131" s="1">
        <v>0</v>
      </c>
      <c r="W131" t="s">
        <v>301</v>
      </c>
      <c r="X131" t="s">
        <v>300</v>
      </c>
      <c r="Y131" t="s">
        <v>327</v>
      </c>
      <c r="Z131" t="s">
        <v>326</v>
      </c>
    </row>
    <row r="132" spans="1:26" x14ac:dyDescent="0.3">
      <c r="A132" t="s">
        <v>215</v>
      </c>
      <c r="B132" t="s">
        <v>214</v>
      </c>
      <c r="C132" t="s">
        <v>297</v>
      </c>
      <c r="D132">
        <v>10</v>
      </c>
      <c r="E132">
        <v>7</v>
      </c>
      <c r="F132">
        <v>6</v>
      </c>
      <c r="G132" s="1">
        <v>0.46</v>
      </c>
      <c r="H132" s="1">
        <v>0.9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1</v>
      </c>
      <c r="O132" s="1">
        <v>0</v>
      </c>
      <c r="P132" s="1">
        <v>1</v>
      </c>
      <c r="Q132" s="1">
        <v>1</v>
      </c>
      <c r="R132" s="1">
        <v>1</v>
      </c>
      <c r="S132" s="1">
        <v>1</v>
      </c>
      <c r="T132" s="1">
        <v>1</v>
      </c>
      <c r="U132" s="1">
        <v>0</v>
      </c>
      <c r="V132" s="1">
        <v>0</v>
      </c>
      <c r="W132" t="s">
        <v>301</v>
      </c>
      <c r="X132" t="s">
        <v>300</v>
      </c>
      <c r="Y132" t="s">
        <v>325</v>
      </c>
      <c r="Z132" t="s">
        <v>324</v>
      </c>
    </row>
    <row r="133" spans="1:26" x14ac:dyDescent="0.3">
      <c r="A133" t="s">
        <v>13</v>
      </c>
      <c r="B133" t="s">
        <v>12</v>
      </c>
      <c r="C133" t="s">
        <v>297</v>
      </c>
      <c r="D133">
        <v>46</v>
      </c>
      <c r="E133">
        <v>11</v>
      </c>
      <c r="F133">
        <v>11</v>
      </c>
      <c r="G133" s="1">
        <v>0.73333333333333295</v>
      </c>
      <c r="H133" s="1">
        <v>1</v>
      </c>
      <c r="I133" s="1">
        <v>1</v>
      </c>
      <c r="J133" s="1">
        <v>0</v>
      </c>
      <c r="K133" s="1">
        <v>1</v>
      </c>
      <c r="L133" s="1">
        <v>1</v>
      </c>
      <c r="M133" s="1">
        <v>0</v>
      </c>
      <c r="N133" s="1">
        <v>1</v>
      </c>
      <c r="O133" s="1">
        <v>0</v>
      </c>
      <c r="P133" s="1">
        <v>1</v>
      </c>
      <c r="Q133" s="1">
        <v>1</v>
      </c>
      <c r="R133" s="1">
        <v>1</v>
      </c>
      <c r="S133" s="1">
        <v>1</v>
      </c>
      <c r="T133" s="1">
        <v>1</v>
      </c>
      <c r="U133" s="1">
        <v>1</v>
      </c>
      <c r="V133" s="1">
        <v>0</v>
      </c>
      <c r="W133" t="s">
        <v>301</v>
      </c>
      <c r="X133" t="s">
        <v>300</v>
      </c>
      <c r="Y133" t="s">
        <v>323</v>
      </c>
      <c r="Z133" t="s">
        <v>322</v>
      </c>
    </row>
    <row r="134" spans="1:26" x14ac:dyDescent="0.3">
      <c r="A134" t="s">
        <v>37</v>
      </c>
      <c r="B134" t="s">
        <v>36</v>
      </c>
      <c r="C134" t="s">
        <v>297</v>
      </c>
      <c r="D134">
        <v>32</v>
      </c>
      <c r="E134">
        <v>13</v>
      </c>
      <c r="F134">
        <v>6</v>
      </c>
      <c r="G134" s="1">
        <v>0.65625</v>
      </c>
      <c r="H134" s="1">
        <v>0.5625</v>
      </c>
      <c r="I134" s="1">
        <v>0.75</v>
      </c>
      <c r="J134" s="1">
        <v>0.28125</v>
      </c>
      <c r="K134" s="1">
        <v>0.96875</v>
      </c>
      <c r="L134" s="1">
        <v>6.25E-2</v>
      </c>
      <c r="M134" s="1">
        <v>0.40625</v>
      </c>
      <c r="N134" s="1">
        <v>1</v>
      </c>
      <c r="O134" s="1">
        <v>0.8125</v>
      </c>
      <c r="P134" s="1">
        <v>1</v>
      </c>
      <c r="Q134" s="1">
        <v>1</v>
      </c>
      <c r="R134" s="1">
        <v>1</v>
      </c>
      <c r="S134" s="1">
        <v>1</v>
      </c>
      <c r="T134" s="1">
        <v>1</v>
      </c>
      <c r="U134" s="1">
        <v>0</v>
      </c>
      <c r="V134" s="1">
        <v>0</v>
      </c>
      <c r="W134" t="s">
        <v>301</v>
      </c>
      <c r="X134" t="s">
        <v>300</v>
      </c>
      <c r="Y134" t="s">
        <v>321</v>
      </c>
      <c r="Z134" t="s">
        <v>320</v>
      </c>
    </row>
    <row r="135" spans="1:26" x14ac:dyDescent="0.3">
      <c r="A135" t="s">
        <v>65</v>
      </c>
      <c r="B135" t="s">
        <v>64</v>
      </c>
      <c r="C135" t="s">
        <v>297</v>
      </c>
      <c r="D135">
        <v>17</v>
      </c>
      <c r="E135">
        <v>9</v>
      </c>
      <c r="F135">
        <v>7</v>
      </c>
      <c r="G135" s="1">
        <v>0.49803921568627402</v>
      </c>
      <c r="H135" s="1">
        <v>0</v>
      </c>
      <c r="I135" s="1">
        <v>0</v>
      </c>
      <c r="J135" s="1">
        <v>0</v>
      </c>
      <c r="K135" s="1">
        <v>0.29411764705882298</v>
      </c>
      <c r="L135" s="1">
        <v>0</v>
      </c>
      <c r="M135" s="1">
        <v>0</v>
      </c>
      <c r="N135" s="1">
        <v>1</v>
      </c>
      <c r="O135" s="1">
        <v>0</v>
      </c>
      <c r="P135" s="1">
        <v>1</v>
      </c>
      <c r="Q135" s="1">
        <v>1</v>
      </c>
      <c r="R135" s="1">
        <v>1</v>
      </c>
      <c r="S135" s="1">
        <v>1</v>
      </c>
      <c r="T135" s="1">
        <v>1</v>
      </c>
      <c r="U135" s="1">
        <v>1</v>
      </c>
      <c r="V135" s="1">
        <v>0.17647058823529399</v>
      </c>
      <c r="W135" t="s">
        <v>301</v>
      </c>
      <c r="X135" t="s">
        <v>300</v>
      </c>
      <c r="Y135" t="s">
        <v>319</v>
      </c>
      <c r="Z135" t="s">
        <v>318</v>
      </c>
    </row>
    <row r="136" spans="1:26" x14ac:dyDescent="0.3">
      <c r="A136" t="s">
        <v>131</v>
      </c>
      <c r="B136" t="s">
        <v>130</v>
      </c>
      <c r="C136" t="s">
        <v>297</v>
      </c>
      <c r="D136">
        <v>89</v>
      </c>
      <c r="E136">
        <v>9</v>
      </c>
      <c r="F136">
        <v>7</v>
      </c>
      <c r="G136" s="1">
        <v>0.59850187265917598</v>
      </c>
      <c r="H136" s="1">
        <v>0.98876404494381998</v>
      </c>
      <c r="I136" s="1">
        <v>0</v>
      </c>
      <c r="J136" s="1">
        <v>0</v>
      </c>
      <c r="K136" s="1">
        <v>1</v>
      </c>
      <c r="L136" s="1">
        <v>1</v>
      </c>
      <c r="M136" s="1">
        <v>0</v>
      </c>
      <c r="N136" s="1">
        <v>1</v>
      </c>
      <c r="O136" s="1">
        <v>0</v>
      </c>
      <c r="P136" s="1">
        <v>1</v>
      </c>
      <c r="Q136" s="1">
        <v>1</v>
      </c>
      <c r="R136" s="1">
        <v>1</v>
      </c>
      <c r="S136" s="1">
        <v>1</v>
      </c>
      <c r="T136" s="1">
        <v>0.98876404494381998</v>
      </c>
      <c r="U136" s="1">
        <v>0</v>
      </c>
      <c r="V136" s="1">
        <v>0</v>
      </c>
      <c r="W136" t="s">
        <v>301</v>
      </c>
      <c r="X136" t="s">
        <v>300</v>
      </c>
      <c r="Y136" t="s">
        <v>317</v>
      </c>
      <c r="Z136" t="s">
        <v>316</v>
      </c>
    </row>
    <row r="137" spans="1:26" x14ac:dyDescent="0.3">
      <c r="A137" t="s">
        <v>141</v>
      </c>
      <c r="B137" t="s">
        <v>140</v>
      </c>
      <c r="C137" t="s">
        <v>297</v>
      </c>
      <c r="D137">
        <v>300</v>
      </c>
      <c r="E137">
        <v>11</v>
      </c>
      <c r="F137">
        <v>0</v>
      </c>
      <c r="G137" s="1">
        <v>0.54977777777777703</v>
      </c>
      <c r="H137" s="1">
        <v>0.7</v>
      </c>
      <c r="I137" s="1">
        <v>5.6666666666666601E-2</v>
      </c>
      <c r="J137" s="1">
        <v>0</v>
      </c>
      <c r="K137" s="1">
        <v>0.62333333333333296</v>
      </c>
      <c r="L137" s="1">
        <v>0.49333333333333301</v>
      </c>
      <c r="M137" s="1">
        <v>0</v>
      </c>
      <c r="N137" s="1">
        <v>0.93666666666666598</v>
      </c>
      <c r="O137" s="1">
        <v>0.706666666666666</v>
      </c>
      <c r="P137" s="1">
        <v>0.98333333333333295</v>
      </c>
      <c r="Q137" s="1">
        <v>0.93666666666666598</v>
      </c>
      <c r="R137" s="1">
        <v>0.93666666666666598</v>
      </c>
      <c r="S137" s="1">
        <v>0.93666666666666598</v>
      </c>
      <c r="T137" s="1">
        <v>0.93666666666666598</v>
      </c>
      <c r="U137" s="1">
        <v>0</v>
      </c>
      <c r="V137" s="1">
        <v>0</v>
      </c>
      <c r="W137" t="s">
        <v>301</v>
      </c>
      <c r="X137" t="s">
        <v>300</v>
      </c>
      <c r="Y137" t="s">
        <v>315</v>
      </c>
      <c r="Z137" t="s">
        <v>314</v>
      </c>
    </row>
    <row r="138" spans="1:26" x14ac:dyDescent="0.3">
      <c r="A138" t="s">
        <v>99</v>
      </c>
      <c r="B138" t="s">
        <v>98</v>
      </c>
      <c r="C138" t="s">
        <v>297</v>
      </c>
      <c r="D138">
        <v>300</v>
      </c>
      <c r="E138">
        <v>9</v>
      </c>
      <c r="F138">
        <v>0</v>
      </c>
      <c r="G138" s="1">
        <v>0.59599999999999997</v>
      </c>
      <c r="H138" s="1">
        <v>0.99333333333333296</v>
      </c>
      <c r="I138" s="1">
        <v>0</v>
      </c>
      <c r="J138" s="1">
        <v>0</v>
      </c>
      <c r="K138" s="1">
        <v>0.99333333333333296</v>
      </c>
      <c r="L138" s="1">
        <v>0.99333333333333296</v>
      </c>
      <c r="M138" s="1">
        <v>0</v>
      </c>
      <c r="N138" s="1">
        <v>0.99333333333333296</v>
      </c>
      <c r="O138" s="1">
        <v>0</v>
      </c>
      <c r="P138" s="1">
        <v>0.99333333333333296</v>
      </c>
      <c r="Q138" s="1">
        <v>0.99333333333333296</v>
      </c>
      <c r="R138" s="1">
        <v>0.99333333333333296</v>
      </c>
      <c r="S138" s="1">
        <v>0.99333333333333296</v>
      </c>
      <c r="T138" s="1">
        <v>0.99333333333333296</v>
      </c>
      <c r="U138" s="1">
        <v>0</v>
      </c>
      <c r="V138" s="1">
        <v>0</v>
      </c>
      <c r="W138" t="s">
        <v>301</v>
      </c>
      <c r="X138" t="s">
        <v>300</v>
      </c>
      <c r="Y138" t="s">
        <v>313</v>
      </c>
      <c r="Z138" t="s">
        <v>312</v>
      </c>
    </row>
    <row r="139" spans="1:26" x14ac:dyDescent="0.3">
      <c r="A139" t="s">
        <v>289</v>
      </c>
      <c r="B139" t="s">
        <v>288</v>
      </c>
      <c r="C139" t="s">
        <v>297</v>
      </c>
      <c r="D139">
        <v>300</v>
      </c>
      <c r="E139">
        <v>12</v>
      </c>
      <c r="F139">
        <v>0</v>
      </c>
      <c r="G139" s="1">
        <v>0.369111111111111</v>
      </c>
      <c r="H139" s="1">
        <v>0.84</v>
      </c>
      <c r="I139" s="1">
        <v>5.3333333333333302E-2</v>
      </c>
      <c r="J139" s="1">
        <v>0</v>
      </c>
      <c r="K139" s="1">
        <v>0.103333333333333</v>
      </c>
      <c r="L139" s="1">
        <v>5.3333333333333302E-2</v>
      </c>
      <c r="M139" s="1">
        <v>0</v>
      </c>
      <c r="N139" s="1">
        <v>0.87333333333333296</v>
      </c>
      <c r="O139" s="1">
        <v>3.3333333333333301E-3</v>
      </c>
      <c r="P139" s="1">
        <v>0.87333333333333296</v>
      </c>
      <c r="Q139" s="1">
        <v>0.87333333333333296</v>
      </c>
      <c r="R139" s="1">
        <v>0.87333333333333296</v>
      </c>
      <c r="S139" s="1">
        <v>0.87333333333333296</v>
      </c>
      <c r="T139" s="1">
        <v>6.3333333333333297E-2</v>
      </c>
      <c r="U139" s="1">
        <v>5.3333333333333302E-2</v>
      </c>
      <c r="V139" s="1">
        <v>0</v>
      </c>
      <c r="W139" t="s">
        <v>301</v>
      </c>
      <c r="X139" t="s">
        <v>300</v>
      </c>
      <c r="Y139" t="s">
        <v>311</v>
      </c>
      <c r="Z139" t="s">
        <v>310</v>
      </c>
    </row>
    <row r="140" spans="1:26" x14ac:dyDescent="0.3">
      <c r="A140" t="s">
        <v>209</v>
      </c>
      <c r="B140" t="s">
        <v>208</v>
      </c>
      <c r="C140" t="s">
        <v>297</v>
      </c>
      <c r="D140">
        <v>300</v>
      </c>
      <c r="E140">
        <v>9</v>
      </c>
      <c r="F140">
        <v>0</v>
      </c>
      <c r="G140" s="1">
        <v>0.47622222222222199</v>
      </c>
      <c r="H140" s="1">
        <v>0.72333333333333305</v>
      </c>
      <c r="I140" s="1">
        <v>0</v>
      </c>
      <c r="J140" s="1">
        <v>0</v>
      </c>
      <c r="K140" s="1">
        <v>0.71</v>
      </c>
      <c r="L140" s="1">
        <v>7.0000000000000007E-2</v>
      </c>
      <c r="M140" s="1">
        <v>0</v>
      </c>
      <c r="N140" s="1">
        <v>0.94</v>
      </c>
      <c r="O140" s="1">
        <v>0</v>
      </c>
      <c r="P140" s="1">
        <v>0.94</v>
      </c>
      <c r="Q140" s="1">
        <v>0.94</v>
      </c>
      <c r="R140" s="1">
        <v>0.94</v>
      </c>
      <c r="S140" s="1">
        <v>0.94</v>
      </c>
      <c r="T140" s="1">
        <v>0.94</v>
      </c>
      <c r="U140" s="1">
        <v>0</v>
      </c>
      <c r="V140" s="1">
        <v>0</v>
      </c>
      <c r="W140" t="s">
        <v>301</v>
      </c>
      <c r="X140" t="s">
        <v>300</v>
      </c>
      <c r="Y140" t="s">
        <v>309</v>
      </c>
      <c r="Z140" t="s">
        <v>308</v>
      </c>
    </row>
    <row r="141" spans="1:26" x14ac:dyDescent="0.3">
      <c r="A141" t="s">
        <v>115</v>
      </c>
      <c r="B141" t="s">
        <v>114</v>
      </c>
      <c r="C141" t="s">
        <v>297</v>
      </c>
      <c r="D141">
        <v>125</v>
      </c>
      <c r="E141">
        <v>9</v>
      </c>
      <c r="F141">
        <v>5</v>
      </c>
      <c r="G141" s="1">
        <v>0.449066666666666</v>
      </c>
      <c r="H141" s="1">
        <v>0.64800000000000002</v>
      </c>
      <c r="I141" s="1">
        <v>0</v>
      </c>
      <c r="J141" s="1">
        <v>0</v>
      </c>
      <c r="K141" s="1">
        <v>0.104</v>
      </c>
      <c r="L141" s="1">
        <v>8.0000000000000002E-3</v>
      </c>
      <c r="M141" s="1">
        <v>0</v>
      </c>
      <c r="N141" s="1">
        <v>1</v>
      </c>
      <c r="O141" s="1">
        <v>0</v>
      </c>
      <c r="P141" s="1">
        <v>1</v>
      </c>
      <c r="Q141" s="1">
        <v>1</v>
      </c>
      <c r="R141" s="1">
        <v>1</v>
      </c>
      <c r="S141" s="1">
        <v>1</v>
      </c>
      <c r="T141" s="1">
        <v>0.97599999999999998</v>
      </c>
      <c r="U141" s="1">
        <v>0</v>
      </c>
      <c r="V141" s="1">
        <v>0</v>
      </c>
      <c r="W141" t="s">
        <v>301</v>
      </c>
      <c r="X141" t="s">
        <v>300</v>
      </c>
      <c r="Y141" t="s">
        <v>307</v>
      </c>
      <c r="Z141" t="s">
        <v>306</v>
      </c>
    </row>
    <row r="142" spans="1:26" x14ac:dyDescent="0.3">
      <c r="A142" t="s">
        <v>45</v>
      </c>
      <c r="B142" t="s">
        <v>44</v>
      </c>
      <c r="C142" t="s">
        <v>297</v>
      </c>
      <c r="D142">
        <v>207</v>
      </c>
      <c r="E142">
        <v>9</v>
      </c>
      <c r="F142">
        <v>6</v>
      </c>
      <c r="G142" s="1">
        <v>0.584863123993558</v>
      </c>
      <c r="H142" s="1">
        <v>0.85990338164251201</v>
      </c>
      <c r="I142" s="1">
        <v>0.97584541062801899</v>
      </c>
      <c r="J142" s="1">
        <v>0</v>
      </c>
      <c r="K142" s="1">
        <v>0</v>
      </c>
      <c r="L142" s="1">
        <v>0</v>
      </c>
      <c r="M142" s="1">
        <v>0</v>
      </c>
      <c r="N142" s="1">
        <v>1</v>
      </c>
      <c r="O142" s="1">
        <v>0.93719806763284996</v>
      </c>
      <c r="P142" s="1">
        <v>1</v>
      </c>
      <c r="Q142" s="1">
        <v>1</v>
      </c>
      <c r="R142" s="1">
        <v>1</v>
      </c>
      <c r="S142" s="1">
        <v>1</v>
      </c>
      <c r="T142" s="1">
        <v>1</v>
      </c>
      <c r="U142" s="1">
        <v>0</v>
      </c>
      <c r="V142" s="1">
        <v>0</v>
      </c>
      <c r="W142" t="s">
        <v>301</v>
      </c>
      <c r="X142" t="s">
        <v>300</v>
      </c>
      <c r="Y142" t="s">
        <v>305</v>
      </c>
      <c r="Z142" t="s">
        <v>304</v>
      </c>
    </row>
    <row r="143" spans="1:26" x14ac:dyDescent="0.3">
      <c r="A143" t="s">
        <v>199</v>
      </c>
      <c r="B143" t="s">
        <v>198</v>
      </c>
      <c r="C143" t="s">
        <v>297</v>
      </c>
      <c r="D143">
        <v>300</v>
      </c>
      <c r="E143">
        <v>8</v>
      </c>
      <c r="F143">
        <v>6</v>
      </c>
      <c r="G143" s="1">
        <v>0.47777777777777702</v>
      </c>
      <c r="H143" s="1">
        <v>0.72</v>
      </c>
      <c r="I143" s="1">
        <v>0</v>
      </c>
      <c r="J143" s="1">
        <v>0</v>
      </c>
      <c r="K143" s="1">
        <v>0.44666666666666599</v>
      </c>
      <c r="L143" s="1">
        <v>0</v>
      </c>
      <c r="M143" s="1">
        <v>0</v>
      </c>
      <c r="N143" s="1">
        <v>1</v>
      </c>
      <c r="O143" s="1">
        <v>0</v>
      </c>
      <c r="P143" s="1">
        <v>1</v>
      </c>
      <c r="Q143" s="1">
        <v>1</v>
      </c>
      <c r="R143" s="1">
        <v>1</v>
      </c>
      <c r="S143" s="1">
        <v>1</v>
      </c>
      <c r="T143" s="1">
        <v>1</v>
      </c>
      <c r="U143" s="1">
        <v>0</v>
      </c>
      <c r="V143" s="1">
        <v>0</v>
      </c>
      <c r="W143" t="s">
        <v>301</v>
      </c>
      <c r="X143" t="s">
        <v>300</v>
      </c>
      <c r="Y143" t="s">
        <v>303</v>
      </c>
      <c r="Z143" t="s">
        <v>302</v>
      </c>
    </row>
    <row r="144" spans="1:26" x14ac:dyDescent="0.3">
      <c r="A144" t="s">
        <v>163</v>
      </c>
      <c r="B144" t="s">
        <v>162</v>
      </c>
      <c r="C144" t="s">
        <v>297</v>
      </c>
      <c r="D144">
        <v>14</v>
      </c>
      <c r="E144">
        <v>9</v>
      </c>
      <c r="F144">
        <v>8</v>
      </c>
      <c r="G144" s="1">
        <v>0.55714285714285705</v>
      </c>
      <c r="H144" s="1">
        <v>1</v>
      </c>
      <c r="I144" s="1">
        <v>0</v>
      </c>
      <c r="J144" s="1">
        <v>0</v>
      </c>
      <c r="K144" s="1">
        <v>1</v>
      </c>
      <c r="L144" s="1">
        <v>0</v>
      </c>
      <c r="M144" s="1">
        <v>0</v>
      </c>
      <c r="N144" s="1">
        <v>1</v>
      </c>
      <c r="O144" s="1">
        <v>0.35714285714285698</v>
      </c>
      <c r="P144" s="1">
        <v>1</v>
      </c>
      <c r="Q144" s="1">
        <v>1</v>
      </c>
      <c r="R144" s="1">
        <v>1</v>
      </c>
      <c r="S144" s="1">
        <v>1</v>
      </c>
      <c r="T144" s="1">
        <v>1</v>
      </c>
      <c r="U144" s="1">
        <v>0</v>
      </c>
      <c r="V144" s="1">
        <v>0</v>
      </c>
      <c r="W144" t="s">
        <v>301</v>
      </c>
      <c r="X144" t="s">
        <v>300</v>
      </c>
      <c r="Y144" t="s">
        <v>299</v>
      </c>
      <c r="Z144" t="s">
        <v>298</v>
      </c>
    </row>
    <row r="145" spans="1:22" x14ac:dyDescent="0.3">
      <c r="A145" t="s">
        <v>67</v>
      </c>
      <c r="B145" t="s">
        <v>66</v>
      </c>
      <c r="C145" t="s">
        <v>297</v>
      </c>
      <c r="D145">
        <v>3</v>
      </c>
      <c r="E145">
        <v>9</v>
      </c>
      <c r="F145">
        <v>9</v>
      </c>
      <c r="G145" s="1">
        <v>0.6</v>
      </c>
      <c r="H145" s="1">
        <v>1</v>
      </c>
      <c r="I145" s="1">
        <v>1</v>
      </c>
      <c r="J145" s="1">
        <v>0</v>
      </c>
      <c r="K145" s="1">
        <v>0</v>
      </c>
      <c r="L145" s="1">
        <v>0</v>
      </c>
      <c r="M145" s="1">
        <v>0</v>
      </c>
      <c r="N145" s="1">
        <v>1</v>
      </c>
      <c r="O145" s="1">
        <v>0</v>
      </c>
      <c r="P145" s="1">
        <v>1</v>
      </c>
      <c r="Q145" s="1">
        <v>1</v>
      </c>
      <c r="R145" s="1">
        <v>1</v>
      </c>
      <c r="S145" s="1">
        <v>1</v>
      </c>
      <c r="T145" s="1">
        <v>1</v>
      </c>
      <c r="U145" s="1">
        <v>1</v>
      </c>
      <c r="V145" s="1"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5"/>
  <sheetViews>
    <sheetView workbookViewId="0">
      <selection sqref="A1:X145"/>
    </sheetView>
  </sheetViews>
  <sheetFormatPr baseColWidth="10" defaultRowHeight="15.6" x14ac:dyDescent="0.3"/>
  <sheetData>
    <row r="1" spans="1:24" x14ac:dyDescent="0.3">
      <c r="A1" t="s">
        <v>1</v>
      </c>
      <c r="B1" t="s">
        <v>0</v>
      </c>
      <c r="C1" t="s">
        <v>572</v>
      </c>
      <c r="D1" t="s">
        <v>2</v>
      </c>
      <c r="E1" t="s">
        <v>571</v>
      </c>
      <c r="F1" t="s">
        <v>570</v>
      </c>
      <c r="G1" t="s">
        <v>7</v>
      </c>
      <c r="H1" t="s">
        <v>585</v>
      </c>
      <c r="I1" t="s">
        <v>584</v>
      </c>
      <c r="J1" t="s">
        <v>583</v>
      </c>
      <c r="K1" t="s">
        <v>582</v>
      </c>
      <c r="L1" t="s">
        <v>581</v>
      </c>
      <c r="M1" t="s">
        <v>580</v>
      </c>
      <c r="N1" t="s">
        <v>579</v>
      </c>
      <c r="O1" t="s">
        <v>578</v>
      </c>
      <c r="P1" t="s">
        <v>577</v>
      </c>
      <c r="Q1" t="s">
        <v>576</v>
      </c>
      <c r="R1" t="s">
        <v>575</v>
      </c>
      <c r="S1" t="s">
        <v>574</v>
      </c>
      <c r="T1" t="s">
        <v>573</v>
      </c>
      <c r="U1" t="s">
        <v>554</v>
      </c>
      <c r="V1" t="s">
        <v>553</v>
      </c>
      <c r="W1" t="s">
        <v>552</v>
      </c>
      <c r="X1" t="s">
        <v>551</v>
      </c>
    </row>
    <row r="2" spans="1:24" x14ac:dyDescent="0.3">
      <c r="A2" t="s">
        <v>61</v>
      </c>
      <c r="B2" t="s">
        <v>60</v>
      </c>
      <c r="C2" t="s">
        <v>297</v>
      </c>
      <c r="D2">
        <v>300</v>
      </c>
      <c r="E2">
        <v>6</v>
      </c>
      <c r="F2">
        <v>0</v>
      </c>
      <c r="G2" s="1">
        <v>0.173589743589743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6.6666666666666596E-2</v>
      </c>
      <c r="P2" s="1">
        <v>0.11333333333333299</v>
      </c>
      <c r="Q2" s="1">
        <v>0.11333333333333299</v>
      </c>
      <c r="R2" s="1">
        <v>0.57666666666666599</v>
      </c>
      <c r="S2" s="1">
        <v>0.55000000000000004</v>
      </c>
      <c r="T2" s="1">
        <v>0.836666666666666</v>
      </c>
      <c r="U2" t="s">
        <v>301</v>
      </c>
      <c r="V2" t="s">
        <v>300</v>
      </c>
      <c r="W2" t="s">
        <v>550</v>
      </c>
      <c r="X2" t="s">
        <v>549</v>
      </c>
    </row>
    <row r="3" spans="1:24" x14ac:dyDescent="0.3">
      <c r="A3" t="s">
        <v>183</v>
      </c>
      <c r="B3" t="s">
        <v>182</v>
      </c>
      <c r="C3" t="s">
        <v>297</v>
      </c>
      <c r="D3">
        <v>300</v>
      </c>
      <c r="E3">
        <v>11</v>
      </c>
      <c r="F3">
        <v>0</v>
      </c>
      <c r="G3" s="1">
        <v>4.4871794871794803E-2</v>
      </c>
      <c r="H3" s="1">
        <v>2.6666666666666599E-2</v>
      </c>
      <c r="I3" s="1">
        <v>0.02</v>
      </c>
      <c r="J3" s="1">
        <v>6.6666666666666602E-3</v>
      </c>
      <c r="K3" s="1">
        <v>1.6666666666666601E-2</v>
      </c>
      <c r="L3" s="1">
        <v>0.02</v>
      </c>
      <c r="M3" s="1">
        <v>0.02</v>
      </c>
      <c r="N3" s="1">
        <v>0</v>
      </c>
      <c r="O3" s="1">
        <v>0</v>
      </c>
      <c r="P3" s="1">
        <v>9.3333333333333296E-2</v>
      </c>
      <c r="Q3" s="1">
        <v>9.6666666666666595E-2</v>
      </c>
      <c r="R3" s="1">
        <v>0.16</v>
      </c>
      <c r="S3" s="1">
        <v>1.6666666666666601E-2</v>
      </c>
      <c r="T3" s="1">
        <v>0.10666666666666599</v>
      </c>
      <c r="U3" t="s">
        <v>301</v>
      </c>
      <c r="V3" t="s">
        <v>300</v>
      </c>
      <c r="W3" t="s">
        <v>548</v>
      </c>
      <c r="X3" t="s">
        <v>328</v>
      </c>
    </row>
    <row r="4" spans="1:24" x14ac:dyDescent="0.3">
      <c r="A4" t="s">
        <v>105</v>
      </c>
      <c r="B4" t="s">
        <v>104</v>
      </c>
      <c r="C4" t="s">
        <v>297</v>
      </c>
      <c r="D4">
        <v>300</v>
      </c>
      <c r="E4">
        <v>5</v>
      </c>
      <c r="F4">
        <v>0</v>
      </c>
      <c r="G4" s="1">
        <v>0.17820512820512799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0.35</v>
      </c>
      <c r="Q4" s="1">
        <v>0.35</v>
      </c>
      <c r="R4" s="1">
        <v>0.60333333333333306</v>
      </c>
      <c r="S4" s="1">
        <v>0.02</v>
      </c>
      <c r="T4" s="1">
        <v>0.99333333333333296</v>
      </c>
      <c r="U4" t="s">
        <v>301</v>
      </c>
      <c r="V4" t="s">
        <v>300</v>
      </c>
      <c r="W4" t="s">
        <v>547</v>
      </c>
      <c r="X4" t="s">
        <v>546</v>
      </c>
    </row>
    <row r="5" spans="1:24" x14ac:dyDescent="0.3">
      <c r="A5" t="s">
        <v>239</v>
      </c>
      <c r="B5" t="s">
        <v>238</v>
      </c>
      <c r="C5" t="s">
        <v>297</v>
      </c>
      <c r="D5">
        <v>300</v>
      </c>
      <c r="E5">
        <v>5</v>
      </c>
      <c r="F5">
        <v>0</v>
      </c>
      <c r="G5" s="1">
        <v>0.136410256410256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0.01</v>
      </c>
      <c r="Q5" s="1">
        <v>0.01</v>
      </c>
      <c r="R5" s="1">
        <v>0.8</v>
      </c>
      <c r="S5" s="1">
        <v>9.3333333333333296E-2</v>
      </c>
      <c r="T5" s="1">
        <v>0.86</v>
      </c>
      <c r="U5" t="s">
        <v>301</v>
      </c>
      <c r="V5" t="s">
        <v>300</v>
      </c>
      <c r="W5" t="s">
        <v>545</v>
      </c>
      <c r="X5" t="s">
        <v>544</v>
      </c>
    </row>
    <row r="6" spans="1:24" x14ac:dyDescent="0.3">
      <c r="A6" t="s">
        <v>85</v>
      </c>
      <c r="B6" t="s">
        <v>84</v>
      </c>
      <c r="C6" t="s">
        <v>297</v>
      </c>
      <c r="D6">
        <v>135</v>
      </c>
      <c r="E6">
        <v>4</v>
      </c>
      <c r="F6">
        <v>1</v>
      </c>
      <c r="G6" s="1">
        <v>0.29857549857549798</v>
      </c>
      <c r="H6" s="1">
        <v>0</v>
      </c>
      <c r="I6" s="1">
        <v>0</v>
      </c>
      <c r="J6" s="1">
        <v>0</v>
      </c>
      <c r="K6" s="1">
        <v>0.97777777777777697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0.97777777777777697</v>
      </c>
      <c r="S6" s="1">
        <v>0.92592592592592504</v>
      </c>
      <c r="T6" s="1">
        <v>1</v>
      </c>
      <c r="U6" t="s">
        <v>301</v>
      </c>
      <c r="V6" t="s">
        <v>300</v>
      </c>
      <c r="W6" t="s">
        <v>543</v>
      </c>
      <c r="X6" t="s">
        <v>542</v>
      </c>
    </row>
    <row r="7" spans="1:24" x14ac:dyDescent="0.3">
      <c r="A7" t="s">
        <v>101</v>
      </c>
      <c r="B7" t="s">
        <v>100</v>
      </c>
      <c r="C7" t="s">
        <v>297</v>
      </c>
      <c r="D7">
        <v>7</v>
      </c>
      <c r="E7">
        <v>2</v>
      </c>
      <c r="F7">
        <v>2</v>
      </c>
      <c r="G7" s="1">
        <v>0.15384615384615299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1</v>
      </c>
      <c r="S7" s="1">
        <v>0</v>
      </c>
      <c r="T7" s="1">
        <v>1</v>
      </c>
      <c r="U7" t="s">
        <v>301</v>
      </c>
      <c r="V7" t="s">
        <v>300</v>
      </c>
      <c r="W7" t="s">
        <v>541</v>
      </c>
      <c r="X7" t="s">
        <v>540</v>
      </c>
    </row>
    <row r="8" spans="1:24" x14ac:dyDescent="0.3">
      <c r="A8" t="s">
        <v>71</v>
      </c>
      <c r="B8" t="s">
        <v>70</v>
      </c>
      <c r="C8" t="s">
        <v>297</v>
      </c>
      <c r="D8">
        <v>12</v>
      </c>
      <c r="E8">
        <v>3</v>
      </c>
      <c r="F8">
        <v>3</v>
      </c>
      <c r="G8" s="1">
        <v>0.23076923076923</v>
      </c>
      <c r="H8" s="1">
        <v>0</v>
      </c>
      <c r="I8" s="1">
        <v>0</v>
      </c>
      <c r="J8" s="1">
        <v>0</v>
      </c>
      <c r="K8" s="1">
        <v>1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1</v>
      </c>
      <c r="S8" s="1">
        <v>0</v>
      </c>
      <c r="T8" s="1">
        <v>1</v>
      </c>
      <c r="U8" t="s">
        <v>301</v>
      </c>
      <c r="V8" t="s">
        <v>300</v>
      </c>
      <c r="W8" t="s">
        <v>539</v>
      </c>
      <c r="X8" t="s">
        <v>538</v>
      </c>
    </row>
    <row r="9" spans="1:24" x14ac:dyDescent="0.3">
      <c r="A9" t="s">
        <v>57</v>
      </c>
      <c r="B9" t="s">
        <v>56</v>
      </c>
      <c r="C9" t="s">
        <v>297</v>
      </c>
      <c r="D9">
        <v>300</v>
      </c>
      <c r="E9">
        <v>6</v>
      </c>
      <c r="F9">
        <v>0</v>
      </c>
      <c r="G9" s="1">
        <v>0.16820512820512801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7.3333333333333306E-2</v>
      </c>
      <c r="P9" s="1">
        <v>1.6666666666666601E-2</v>
      </c>
      <c r="Q9" s="1">
        <v>1.6666666666666601E-2</v>
      </c>
      <c r="R9" s="1">
        <v>0.64666666666666595</v>
      </c>
      <c r="S9" s="1">
        <v>0.57666666666666599</v>
      </c>
      <c r="T9" s="1">
        <v>0.85666666666666602</v>
      </c>
      <c r="U9" t="s">
        <v>301</v>
      </c>
      <c r="V9" t="s">
        <v>300</v>
      </c>
      <c r="W9" t="s">
        <v>537</v>
      </c>
      <c r="X9" t="s">
        <v>536</v>
      </c>
    </row>
    <row r="10" spans="1:24" x14ac:dyDescent="0.3">
      <c r="A10" t="s">
        <v>185</v>
      </c>
      <c r="B10" t="s">
        <v>184</v>
      </c>
      <c r="C10" t="s">
        <v>297</v>
      </c>
      <c r="D10">
        <v>300</v>
      </c>
      <c r="E10">
        <v>3</v>
      </c>
      <c r="F10">
        <v>0</v>
      </c>
      <c r="G10" s="1">
        <v>0.174871794871794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0.91</v>
      </c>
      <c r="S10" s="1">
        <v>0.88666666666666605</v>
      </c>
      <c r="T10" s="1">
        <v>0.47666666666666602</v>
      </c>
      <c r="U10" t="s">
        <v>301</v>
      </c>
      <c r="V10" t="s">
        <v>300</v>
      </c>
      <c r="W10" t="s">
        <v>535</v>
      </c>
      <c r="X10" t="s">
        <v>396</v>
      </c>
    </row>
    <row r="11" spans="1:24" x14ac:dyDescent="0.3">
      <c r="A11" t="s">
        <v>279</v>
      </c>
      <c r="B11" t="s">
        <v>278</v>
      </c>
      <c r="C11" t="s">
        <v>297</v>
      </c>
      <c r="D11">
        <v>84</v>
      </c>
      <c r="E11">
        <v>4</v>
      </c>
      <c r="F11">
        <v>0</v>
      </c>
      <c r="G11" s="1">
        <v>0.11080586080586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1.1904761904761901E-2</v>
      </c>
      <c r="Q11" s="1">
        <v>1.1904761904761901E-2</v>
      </c>
      <c r="R11" s="1">
        <v>0.42857142857142799</v>
      </c>
      <c r="S11" s="1">
        <v>0</v>
      </c>
      <c r="T11" s="1">
        <v>0.98809523809523803</v>
      </c>
      <c r="U11" t="s">
        <v>301</v>
      </c>
      <c r="V11" t="s">
        <v>300</v>
      </c>
      <c r="W11" t="s">
        <v>534</v>
      </c>
      <c r="X11" t="s">
        <v>396</v>
      </c>
    </row>
    <row r="12" spans="1:24" x14ac:dyDescent="0.3">
      <c r="A12" t="s">
        <v>189</v>
      </c>
      <c r="B12" t="s">
        <v>188</v>
      </c>
      <c r="C12" t="s">
        <v>297</v>
      </c>
      <c r="D12">
        <v>300</v>
      </c>
      <c r="E12">
        <v>4</v>
      </c>
      <c r="F12">
        <v>0</v>
      </c>
      <c r="G12" s="1">
        <v>0.219487179487179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3.3333333333333301E-3</v>
      </c>
      <c r="P12" s="1">
        <v>0</v>
      </c>
      <c r="Q12" s="1">
        <v>0</v>
      </c>
      <c r="R12" s="1">
        <v>0.98</v>
      </c>
      <c r="S12" s="1">
        <v>0.88</v>
      </c>
      <c r="T12" s="1">
        <v>0.99</v>
      </c>
      <c r="U12" t="s">
        <v>301</v>
      </c>
      <c r="V12" t="s">
        <v>300</v>
      </c>
      <c r="W12" t="s">
        <v>533</v>
      </c>
      <c r="X12" t="s">
        <v>532</v>
      </c>
    </row>
    <row r="13" spans="1:24" x14ac:dyDescent="0.3">
      <c r="A13" t="s">
        <v>43</v>
      </c>
      <c r="B13" t="s">
        <v>42</v>
      </c>
      <c r="C13" t="s">
        <v>297</v>
      </c>
      <c r="D13">
        <v>5</v>
      </c>
      <c r="E13">
        <v>3</v>
      </c>
      <c r="F13">
        <v>3</v>
      </c>
      <c r="G13" s="1">
        <v>0.23076923076923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1</v>
      </c>
      <c r="S13" s="1">
        <v>1</v>
      </c>
      <c r="T13" s="1">
        <v>1</v>
      </c>
      <c r="U13" t="s">
        <v>301</v>
      </c>
      <c r="V13" t="s">
        <v>300</v>
      </c>
      <c r="W13" t="s">
        <v>531</v>
      </c>
      <c r="X13" t="s">
        <v>530</v>
      </c>
    </row>
    <row r="14" spans="1:24" x14ac:dyDescent="0.3">
      <c r="A14" t="s">
        <v>63</v>
      </c>
      <c r="B14" t="s">
        <v>62</v>
      </c>
      <c r="C14" t="s">
        <v>297</v>
      </c>
      <c r="D14">
        <v>1</v>
      </c>
      <c r="E14">
        <v>4</v>
      </c>
      <c r="F14">
        <v>4</v>
      </c>
      <c r="G14" s="1">
        <v>0.30769230769230699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1</v>
      </c>
      <c r="Q14" s="1">
        <v>1</v>
      </c>
      <c r="R14" s="1">
        <v>1</v>
      </c>
      <c r="S14" s="1">
        <v>0</v>
      </c>
      <c r="T14" s="1">
        <v>1</v>
      </c>
    </row>
    <row r="15" spans="1:24" x14ac:dyDescent="0.3">
      <c r="A15" t="s">
        <v>267</v>
      </c>
      <c r="B15" t="s">
        <v>266</v>
      </c>
      <c r="C15" t="s">
        <v>297</v>
      </c>
      <c r="D15">
        <v>300</v>
      </c>
      <c r="E15">
        <v>3</v>
      </c>
      <c r="F15">
        <v>0</v>
      </c>
      <c r="G15" s="1">
        <v>8.5128205128205098E-2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3.3333333333333301E-3</v>
      </c>
      <c r="P15" s="1">
        <v>0</v>
      </c>
      <c r="Q15" s="1">
        <v>0</v>
      </c>
      <c r="R15" s="1">
        <v>0.12666666666666601</v>
      </c>
      <c r="S15" s="1">
        <v>0</v>
      </c>
      <c r="T15" s="1">
        <v>0.97666666666666602</v>
      </c>
      <c r="U15" t="s">
        <v>301</v>
      </c>
      <c r="V15" t="s">
        <v>300</v>
      </c>
      <c r="W15" t="s">
        <v>529</v>
      </c>
      <c r="X15" t="s">
        <v>528</v>
      </c>
    </row>
    <row r="16" spans="1:24" x14ac:dyDescent="0.3">
      <c r="A16" t="s">
        <v>219</v>
      </c>
      <c r="B16" t="s">
        <v>218</v>
      </c>
      <c r="C16" t="s">
        <v>297</v>
      </c>
      <c r="D16">
        <v>300</v>
      </c>
      <c r="E16">
        <v>2</v>
      </c>
      <c r="F16">
        <v>1</v>
      </c>
      <c r="G16" s="1">
        <v>0.151794871794871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0.97333333333333305</v>
      </c>
      <c r="S16" s="1">
        <v>0</v>
      </c>
      <c r="T16" s="1">
        <v>1</v>
      </c>
      <c r="U16" t="s">
        <v>301</v>
      </c>
      <c r="V16" t="s">
        <v>300</v>
      </c>
      <c r="W16" t="s">
        <v>527</v>
      </c>
      <c r="X16" t="s">
        <v>526</v>
      </c>
    </row>
    <row r="17" spans="1:24" x14ac:dyDescent="0.3">
      <c r="A17" t="s">
        <v>197</v>
      </c>
      <c r="B17" t="s">
        <v>196</v>
      </c>
      <c r="C17" t="s">
        <v>297</v>
      </c>
      <c r="D17">
        <v>300</v>
      </c>
      <c r="E17">
        <v>4</v>
      </c>
      <c r="F17">
        <v>0</v>
      </c>
      <c r="G17" s="1">
        <v>0.26820512820512799</v>
      </c>
      <c r="H17" s="1">
        <v>0</v>
      </c>
      <c r="I17" s="1">
        <v>0</v>
      </c>
      <c r="J17" s="1">
        <v>0</v>
      </c>
      <c r="K17" s="1">
        <v>0.89333333333333298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0.89333333333333298</v>
      </c>
      <c r="S17" s="1">
        <v>0.80666666666666598</v>
      </c>
      <c r="T17" s="1">
        <v>0.89333333333333298</v>
      </c>
      <c r="U17" t="s">
        <v>301</v>
      </c>
      <c r="V17" t="s">
        <v>300</v>
      </c>
      <c r="W17" t="s">
        <v>525</v>
      </c>
      <c r="X17" t="s">
        <v>524</v>
      </c>
    </row>
    <row r="18" spans="1:24" x14ac:dyDescent="0.3">
      <c r="A18" t="s">
        <v>225</v>
      </c>
      <c r="B18" t="s">
        <v>224</v>
      </c>
      <c r="C18" t="s">
        <v>297</v>
      </c>
      <c r="D18">
        <v>3</v>
      </c>
      <c r="E18">
        <v>4</v>
      </c>
      <c r="F18">
        <v>1</v>
      </c>
      <c r="G18" s="1">
        <v>0.17948717948717899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0.33333333333333298</v>
      </c>
      <c r="Q18" s="1">
        <v>0.33333333333333298</v>
      </c>
      <c r="R18" s="1">
        <v>0.66666666666666596</v>
      </c>
      <c r="S18" s="1">
        <v>0</v>
      </c>
      <c r="T18" s="1">
        <v>1</v>
      </c>
      <c r="U18" t="s">
        <v>301</v>
      </c>
      <c r="V18" t="s">
        <v>300</v>
      </c>
      <c r="W18" t="s">
        <v>523</v>
      </c>
      <c r="X18" t="s">
        <v>522</v>
      </c>
    </row>
    <row r="19" spans="1:24" x14ac:dyDescent="0.3">
      <c r="A19" t="s">
        <v>107</v>
      </c>
      <c r="B19" t="s">
        <v>106</v>
      </c>
      <c r="C19" t="s">
        <v>297</v>
      </c>
      <c r="D19">
        <v>148</v>
      </c>
      <c r="E19">
        <v>3</v>
      </c>
      <c r="F19">
        <v>1</v>
      </c>
      <c r="G19" s="1">
        <v>0.20945945945945901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0.92567567567567499</v>
      </c>
      <c r="S19" s="1">
        <v>0.79729729729729704</v>
      </c>
      <c r="T19" s="1">
        <v>1</v>
      </c>
      <c r="U19" t="s">
        <v>301</v>
      </c>
      <c r="V19" t="s">
        <v>300</v>
      </c>
      <c r="W19" t="s">
        <v>521</v>
      </c>
      <c r="X19" t="s">
        <v>520</v>
      </c>
    </row>
    <row r="20" spans="1:24" x14ac:dyDescent="0.3">
      <c r="A20" t="s">
        <v>17</v>
      </c>
      <c r="B20" t="s">
        <v>16</v>
      </c>
      <c r="C20" t="s">
        <v>297</v>
      </c>
      <c r="D20">
        <v>300</v>
      </c>
      <c r="E20">
        <v>10</v>
      </c>
      <c r="F20">
        <v>0</v>
      </c>
      <c r="G20" s="1">
        <v>0.61102564102564105</v>
      </c>
      <c r="H20" s="1">
        <v>0.93333333333333302</v>
      </c>
      <c r="I20" s="1">
        <v>0.78333333333333299</v>
      </c>
      <c r="J20" s="1">
        <v>0.78333333333333299</v>
      </c>
      <c r="K20" s="1">
        <v>0</v>
      </c>
      <c r="L20" s="1">
        <v>0.78333333333333299</v>
      </c>
      <c r="M20" s="1">
        <v>0.78333333333333299</v>
      </c>
      <c r="N20" s="1">
        <v>0</v>
      </c>
      <c r="O20" s="1">
        <v>0</v>
      </c>
      <c r="P20" s="1">
        <v>0.96666666666666601</v>
      </c>
      <c r="Q20" s="1">
        <v>0.96666666666666601</v>
      </c>
      <c r="R20" s="1">
        <v>0.956666666666666</v>
      </c>
      <c r="S20" s="1">
        <v>2.33333333333333E-2</v>
      </c>
      <c r="T20" s="1">
        <v>0.96333333333333304</v>
      </c>
      <c r="U20" t="s">
        <v>301</v>
      </c>
      <c r="V20" t="s">
        <v>300</v>
      </c>
      <c r="W20" t="s">
        <v>519</v>
      </c>
      <c r="X20" t="s">
        <v>518</v>
      </c>
    </row>
    <row r="21" spans="1:24" x14ac:dyDescent="0.3">
      <c r="A21" t="s">
        <v>179</v>
      </c>
      <c r="B21" t="s">
        <v>178</v>
      </c>
      <c r="C21" t="s">
        <v>297</v>
      </c>
      <c r="D21">
        <v>268</v>
      </c>
      <c r="E21">
        <v>5</v>
      </c>
      <c r="F21">
        <v>0</v>
      </c>
      <c r="G21" s="1">
        <v>0.14925373134328301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3.7313432835820799E-3</v>
      </c>
      <c r="P21" s="1">
        <v>3.7313432835820799E-3</v>
      </c>
      <c r="Q21" s="1">
        <v>3.7313432835820799E-3</v>
      </c>
      <c r="R21" s="1">
        <v>0.99626865671641796</v>
      </c>
      <c r="S21" s="1">
        <v>0</v>
      </c>
      <c r="T21" s="1">
        <v>0.93283582089552197</v>
      </c>
    </row>
    <row r="22" spans="1:24" x14ac:dyDescent="0.3">
      <c r="A22" t="s">
        <v>235</v>
      </c>
      <c r="B22" t="s">
        <v>234</v>
      </c>
      <c r="C22" t="s">
        <v>297</v>
      </c>
      <c r="D22">
        <v>300</v>
      </c>
      <c r="E22">
        <v>7</v>
      </c>
      <c r="F22">
        <v>0</v>
      </c>
      <c r="G22" s="1">
        <v>0.15717948717948699</v>
      </c>
      <c r="H22" s="1">
        <v>2.6666666666666599E-2</v>
      </c>
      <c r="I22" s="1">
        <v>0</v>
      </c>
      <c r="J22" s="1">
        <v>0</v>
      </c>
      <c r="K22" s="1">
        <v>0</v>
      </c>
      <c r="L22" s="1">
        <v>0.02</v>
      </c>
      <c r="M22" s="1">
        <v>0.02</v>
      </c>
      <c r="N22" s="1">
        <v>0</v>
      </c>
      <c r="O22" s="1">
        <v>0</v>
      </c>
      <c r="P22" s="1">
        <v>0.02</v>
      </c>
      <c r="Q22" s="1">
        <v>2.33333333333333E-2</v>
      </c>
      <c r="R22" s="1">
        <v>0.96666666666666601</v>
      </c>
      <c r="S22" s="1">
        <v>0</v>
      </c>
      <c r="T22" s="1">
        <v>0.96666666666666601</v>
      </c>
      <c r="U22" t="s">
        <v>301</v>
      </c>
      <c r="V22" t="s">
        <v>300</v>
      </c>
      <c r="W22" t="s">
        <v>517</v>
      </c>
      <c r="X22" t="s">
        <v>516</v>
      </c>
    </row>
    <row r="23" spans="1:24" x14ac:dyDescent="0.3">
      <c r="A23" t="s">
        <v>237</v>
      </c>
      <c r="B23" t="s">
        <v>236</v>
      </c>
      <c r="C23" t="s">
        <v>297</v>
      </c>
      <c r="D23">
        <v>300</v>
      </c>
      <c r="E23">
        <v>3</v>
      </c>
      <c r="F23">
        <v>0</v>
      </c>
      <c r="G23" s="1">
        <v>0.13666666666666599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3.3333333333333301E-3</v>
      </c>
      <c r="P23" s="1">
        <v>0</v>
      </c>
      <c r="Q23" s="1">
        <v>0</v>
      </c>
      <c r="R23" s="1">
        <v>0.89333333333333298</v>
      </c>
      <c r="S23" s="1">
        <v>0</v>
      </c>
      <c r="T23" s="1">
        <v>0.88</v>
      </c>
      <c r="U23" t="s">
        <v>301</v>
      </c>
      <c r="V23" t="s">
        <v>300</v>
      </c>
      <c r="W23" t="s">
        <v>515</v>
      </c>
      <c r="X23" t="s">
        <v>514</v>
      </c>
    </row>
    <row r="24" spans="1:24" x14ac:dyDescent="0.3">
      <c r="A24" t="s">
        <v>291</v>
      </c>
      <c r="B24" t="s">
        <v>290</v>
      </c>
      <c r="C24" t="s">
        <v>297</v>
      </c>
      <c r="D24">
        <v>2</v>
      </c>
      <c r="E24">
        <v>1</v>
      </c>
      <c r="F24">
        <v>0</v>
      </c>
      <c r="G24" s="1">
        <v>3.8461538461538401E-2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0.5</v>
      </c>
      <c r="U24" t="s">
        <v>301</v>
      </c>
      <c r="V24" t="s">
        <v>300</v>
      </c>
      <c r="W24" t="s">
        <v>513</v>
      </c>
      <c r="X24" t="s">
        <v>512</v>
      </c>
    </row>
    <row r="25" spans="1:24" x14ac:dyDescent="0.3">
      <c r="A25" t="s">
        <v>243</v>
      </c>
      <c r="B25" t="s">
        <v>242</v>
      </c>
      <c r="C25" t="s">
        <v>297</v>
      </c>
      <c r="D25">
        <v>15</v>
      </c>
      <c r="E25">
        <v>3</v>
      </c>
      <c r="F25">
        <v>1</v>
      </c>
      <c r="G25" s="1">
        <v>0.138461538461538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0.4</v>
      </c>
      <c r="Q25" s="1">
        <v>0.4</v>
      </c>
      <c r="R25" s="1">
        <v>1</v>
      </c>
      <c r="S25" s="1">
        <v>0</v>
      </c>
      <c r="T25" s="1">
        <v>0</v>
      </c>
    </row>
    <row r="26" spans="1:24" x14ac:dyDescent="0.3">
      <c r="A26" t="s">
        <v>23</v>
      </c>
      <c r="B26" t="s">
        <v>22</v>
      </c>
      <c r="C26" t="s">
        <v>297</v>
      </c>
      <c r="D26">
        <v>16</v>
      </c>
      <c r="E26">
        <v>3</v>
      </c>
      <c r="F26">
        <v>1</v>
      </c>
      <c r="G26" s="1">
        <v>0.20192307692307601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0.8125</v>
      </c>
      <c r="S26" s="1">
        <v>0.8125</v>
      </c>
      <c r="T26" s="1">
        <v>1</v>
      </c>
      <c r="U26" t="s">
        <v>301</v>
      </c>
      <c r="V26" t="s">
        <v>300</v>
      </c>
      <c r="W26" t="s">
        <v>511</v>
      </c>
      <c r="X26" t="s">
        <v>510</v>
      </c>
    </row>
    <row r="27" spans="1:24" x14ac:dyDescent="0.3">
      <c r="A27" t="s">
        <v>265</v>
      </c>
      <c r="B27" t="s">
        <v>264</v>
      </c>
      <c r="C27" t="s">
        <v>297</v>
      </c>
      <c r="D27">
        <v>300</v>
      </c>
      <c r="E27">
        <v>6</v>
      </c>
      <c r="F27">
        <v>0</v>
      </c>
      <c r="G27" s="1">
        <v>9.6410256410256398E-2</v>
      </c>
      <c r="H27" s="1">
        <v>0</v>
      </c>
      <c r="I27" s="1">
        <v>0</v>
      </c>
      <c r="J27" s="1">
        <v>0</v>
      </c>
      <c r="K27" s="1">
        <v>3.3333333333333301E-3</v>
      </c>
      <c r="L27" s="1">
        <v>0</v>
      </c>
      <c r="M27" s="1">
        <v>0</v>
      </c>
      <c r="N27" s="1">
        <v>0</v>
      </c>
      <c r="O27" s="1">
        <v>0</v>
      </c>
      <c r="P27" s="1">
        <v>0.14000000000000001</v>
      </c>
      <c r="Q27" s="1">
        <v>0.14000000000000001</v>
      </c>
      <c r="R27" s="1">
        <v>0.88</v>
      </c>
      <c r="S27" s="1">
        <v>8.66666666666666E-2</v>
      </c>
      <c r="T27" s="1">
        <v>3.3333333333333301E-3</v>
      </c>
      <c r="U27" t="s">
        <v>301</v>
      </c>
      <c r="V27" t="s">
        <v>300</v>
      </c>
      <c r="W27" t="s">
        <v>509</v>
      </c>
      <c r="X27" t="s">
        <v>508</v>
      </c>
    </row>
    <row r="28" spans="1:24" x14ac:dyDescent="0.3">
      <c r="A28" t="s">
        <v>211</v>
      </c>
      <c r="B28" t="s">
        <v>210</v>
      </c>
      <c r="C28" t="s">
        <v>297</v>
      </c>
      <c r="D28">
        <v>191</v>
      </c>
      <c r="E28">
        <v>8</v>
      </c>
      <c r="F28">
        <v>0</v>
      </c>
      <c r="G28" s="1">
        <v>0.15424889246878701</v>
      </c>
      <c r="H28" s="1">
        <v>5.2356020942408302E-3</v>
      </c>
      <c r="I28" s="1">
        <v>5.2356020942408302E-3</v>
      </c>
      <c r="J28" s="1">
        <v>5.2356020942408302E-3</v>
      </c>
      <c r="K28" s="1">
        <v>0</v>
      </c>
      <c r="L28" s="1">
        <v>5.2356020942408302E-3</v>
      </c>
      <c r="M28" s="1">
        <v>5.2356020942408302E-3</v>
      </c>
      <c r="N28" s="1">
        <v>0</v>
      </c>
      <c r="O28" s="1">
        <v>0</v>
      </c>
      <c r="P28" s="1">
        <v>0</v>
      </c>
      <c r="Q28" s="1">
        <v>0</v>
      </c>
      <c r="R28" s="1">
        <v>0.98429319371727697</v>
      </c>
      <c r="S28" s="1">
        <v>1.04712041884816E-2</v>
      </c>
      <c r="T28" s="1">
        <v>0.98429319371727697</v>
      </c>
      <c r="U28" t="s">
        <v>301</v>
      </c>
      <c r="V28" t="s">
        <v>300</v>
      </c>
      <c r="W28" t="s">
        <v>507</v>
      </c>
      <c r="X28" t="s">
        <v>506</v>
      </c>
    </row>
    <row r="29" spans="1:24" x14ac:dyDescent="0.3">
      <c r="A29" t="s">
        <v>229</v>
      </c>
      <c r="B29" t="s">
        <v>228</v>
      </c>
      <c r="C29" t="s">
        <v>297</v>
      </c>
      <c r="D29">
        <v>79</v>
      </c>
      <c r="E29">
        <v>2</v>
      </c>
      <c r="F29">
        <v>0</v>
      </c>
      <c r="G29" s="1">
        <v>5.5501460564751699E-2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0.670886075949367</v>
      </c>
      <c r="S29" s="1">
        <v>0</v>
      </c>
      <c r="T29" s="1">
        <v>5.0632911392405E-2</v>
      </c>
      <c r="U29" t="s">
        <v>301</v>
      </c>
      <c r="V29" t="s">
        <v>300</v>
      </c>
      <c r="W29" t="s">
        <v>505</v>
      </c>
      <c r="X29" t="s">
        <v>504</v>
      </c>
    </row>
    <row r="30" spans="1:24" x14ac:dyDescent="0.3">
      <c r="A30" t="s">
        <v>125</v>
      </c>
      <c r="B30" t="s">
        <v>124</v>
      </c>
      <c r="C30" t="s">
        <v>297</v>
      </c>
      <c r="D30">
        <v>300</v>
      </c>
      <c r="E30">
        <v>3</v>
      </c>
      <c r="F30">
        <v>0</v>
      </c>
      <c r="G30" s="1">
        <v>9.5641025641025598E-2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3.3333333333333301E-3</v>
      </c>
      <c r="P30" s="1">
        <v>0</v>
      </c>
      <c r="Q30" s="1">
        <v>0</v>
      </c>
      <c r="R30" s="1">
        <v>0.98333333333333295</v>
      </c>
      <c r="S30" s="1">
        <v>0</v>
      </c>
      <c r="T30" s="1">
        <v>0.25666666666666599</v>
      </c>
    </row>
    <row r="31" spans="1:24" x14ac:dyDescent="0.3">
      <c r="A31" t="s">
        <v>35</v>
      </c>
      <c r="B31" t="s">
        <v>34</v>
      </c>
      <c r="C31" t="s">
        <v>297</v>
      </c>
      <c r="D31">
        <v>3</v>
      </c>
      <c r="E31">
        <v>2</v>
      </c>
      <c r="F31">
        <v>2</v>
      </c>
      <c r="G31" s="1">
        <v>0.15384615384615299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1</v>
      </c>
      <c r="T31" s="1">
        <v>1</v>
      </c>
      <c r="U31" t="s">
        <v>301</v>
      </c>
      <c r="V31" t="s">
        <v>300</v>
      </c>
      <c r="W31" t="s">
        <v>503</v>
      </c>
      <c r="X31" t="s">
        <v>502</v>
      </c>
    </row>
    <row r="32" spans="1:24" x14ac:dyDescent="0.3">
      <c r="A32" t="s">
        <v>165</v>
      </c>
      <c r="B32" t="s">
        <v>164</v>
      </c>
      <c r="C32" t="s">
        <v>297</v>
      </c>
      <c r="D32">
        <v>99</v>
      </c>
      <c r="E32">
        <v>3</v>
      </c>
      <c r="F32">
        <v>1</v>
      </c>
      <c r="G32" s="1">
        <v>0.142968142968142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4.0404040404040401E-2</v>
      </c>
      <c r="P32" s="1">
        <v>0</v>
      </c>
      <c r="Q32" s="1">
        <v>0</v>
      </c>
      <c r="R32" s="1">
        <v>1</v>
      </c>
      <c r="S32" s="1">
        <v>0</v>
      </c>
      <c r="T32" s="1">
        <v>0.81818181818181801</v>
      </c>
      <c r="U32" t="s">
        <v>301</v>
      </c>
      <c r="V32" t="s">
        <v>300</v>
      </c>
      <c r="W32" t="s">
        <v>501</v>
      </c>
      <c r="X32" t="s">
        <v>500</v>
      </c>
    </row>
    <row r="33" spans="1:24" x14ac:dyDescent="0.3">
      <c r="A33" t="s">
        <v>193</v>
      </c>
      <c r="B33" t="s">
        <v>192</v>
      </c>
      <c r="C33" t="s">
        <v>297</v>
      </c>
      <c r="D33">
        <v>300</v>
      </c>
      <c r="E33">
        <v>5</v>
      </c>
      <c r="F33">
        <v>0</v>
      </c>
      <c r="G33" s="1">
        <v>0.13948717948717901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0.01</v>
      </c>
      <c r="Q33" s="1">
        <v>0.01</v>
      </c>
      <c r="R33" s="1">
        <v>0.88666666666666605</v>
      </c>
      <c r="S33" s="1">
        <v>0.01</v>
      </c>
      <c r="T33" s="1">
        <v>0.89666666666666595</v>
      </c>
      <c r="U33" t="s">
        <v>301</v>
      </c>
      <c r="V33" t="s">
        <v>300</v>
      </c>
      <c r="W33" t="s">
        <v>499</v>
      </c>
      <c r="X33" t="s">
        <v>498</v>
      </c>
    </row>
    <row r="34" spans="1:24" x14ac:dyDescent="0.3">
      <c r="A34" t="s">
        <v>169</v>
      </c>
      <c r="B34" t="s">
        <v>168</v>
      </c>
      <c r="C34" t="s">
        <v>297</v>
      </c>
      <c r="D34">
        <v>300</v>
      </c>
      <c r="E34">
        <v>4</v>
      </c>
      <c r="F34">
        <v>1</v>
      </c>
      <c r="G34" s="1">
        <v>0.15487179487179401</v>
      </c>
      <c r="H34" s="1">
        <v>0</v>
      </c>
      <c r="I34" s="1">
        <v>0</v>
      </c>
      <c r="J34" s="1">
        <v>0</v>
      </c>
      <c r="K34" s="1">
        <v>6.6666666666666602E-3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1</v>
      </c>
      <c r="S34" s="1">
        <v>5.3333333333333302E-2</v>
      </c>
      <c r="T34" s="1">
        <v>0.95333333333333303</v>
      </c>
      <c r="U34" t="s">
        <v>301</v>
      </c>
      <c r="V34" t="s">
        <v>300</v>
      </c>
      <c r="W34" t="s">
        <v>497</v>
      </c>
      <c r="X34" t="s">
        <v>496</v>
      </c>
    </row>
    <row r="35" spans="1:24" x14ac:dyDescent="0.3">
      <c r="A35" t="s">
        <v>91</v>
      </c>
      <c r="B35" t="s">
        <v>90</v>
      </c>
      <c r="C35" t="s">
        <v>297</v>
      </c>
      <c r="D35">
        <v>163</v>
      </c>
      <c r="E35">
        <v>6</v>
      </c>
      <c r="F35">
        <v>1</v>
      </c>
      <c r="G35" s="1">
        <v>0.20339782916470001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1.84049079754601E-2</v>
      </c>
      <c r="P35" s="1">
        <v>0.380368098159509</v>
      </c>
      <c r="Q35" s="1">
        <v>0.380368098159509</v>
      </c>
      <c r="R35" s="1">
        <v>1</v>
      </c>
      <c r="S35" s="1">
        <v>0.79141104294478504</v>
      </c>
      <c r="T35" s="1">
        <v>7.3619631901840496E-2</v>
      </c>
      <c r="U35" t="s">
        <v>301</v>
      </c>
      <c r="V35" t="s">
        <v>300</v>
      </c>
      <c r="W35" t="s">
        <v>495</v>
      </c>
      <c r="X35" t="s">
        <v>494</v>
      </c>
    </row>
    <row r="36" spans="1:24" x14ac:dyDescent="0.3">
      <c r="A36" t="s">
        <v>113</v>
      </c>
      <c r="B36" t="s">
        <v>112</v>
      </c>
      <c r="C36" t="s">
        <v>297</v>
      </c>
      <c r="D36">
        <v>66</v>
      </c>
      <c r="E36">
        <v>3</v>
      </c>
      <c r="F36">
        <v>1</v>
      </c>
      <c r="G36" s="1">
        <v>0.206293706293706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0.98484848484848397</v>
      </c>
      <c r="S36" s="1">
        <v>0.69696969696969702</v>
      </c>
      <c r="T36" s="1">
        <v>1</v>
      </c>
      <c r="U36" t="s">
        <v>301</v>
      </c>
      <c r="V36" t="s">
        <v>300</v>
      </c>
      <c r="W36" t="s">
        <v>493</v>
      </c>
      <c r="X36" t="s">
        <v>492</v>
      </c>
    </row>
    <row r="37" spans="1:24" x14ac:dyDescent="0.3">
      <c r="A37" t="s">
        <v>285</v>
      </c>
      <c r="B37" t="s">
        <v>284</v>
      </c>
      <c r="C37" t="s">
        <v>297</v>
      </c>
      <c r="D37">
        <v>17</v>
      </c>
      <c r="E37">
        <v>1</v>
      </c>
      <c r="F37">
        <v>1</v>
      </c>
      <c r="G37" s="1">
        <v>7.69230769230769E-2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1</v>
      </c>
      <c r="S37" s="1">
        <v>0</v>
      </c>
      <c r="T37" s="1">
        <v>0</v>
      </c>
      <c r="U37" t="s">
        <v>471</v>
      </c>
      <c r="V37" t="s">
        <v>470</v>
      </c>
      <c r="W37" t="s">
        <v>491</v>
      </c>
      <c r="X37" t="s">
        <v>468</v>
      </c>
    </row>
    <row r="38" spans="1:24" x14ac:dyDescent="0.3">
      <c r="A38" t="s">
        <v>153</v>
      </c>
      <c r="B38" t="s">
        <v>152</v>
      </c>
      <c r="C38" t="s">
        <v>297</v>
      </c>
      <c r="D38">
        <v>300</v>
      </c>
      <c r="E38">
        <v>4</v>
      </c>
      <c r="F38">
        <v>1</v>
      </c>
      <c r="G38" s="1">
        <v>9.0256410256410194E-2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1.6666666666666601E-2</v>
      </c>
      <c r="Q38" s="1">
        <v>1.6666666666666601E-2</v>
      </c>
      <c r="R38" s="1">
        <v>0.14000000000000001</v>
      </c>
      <c r="S38" s="1">
        <v>0</v>
      </c>
      <c r="T38" s="1">
        <v>1</v>
      </c>
      <c r="U38" t="s">
        <v>301</v>
      </c>
      <c r="V38" t="s">
        <v>300</v>
      </c>
      <c r="W38" t="s">
        <v>490</v>
      </c>
      <c r="X38" t="s">
        <v>396</v>
      </c>
    </row>
    <row r="39" spans="1:24" x14ac:dyDescent="0.3">
      <c r="A39" t="s">
        <v>143</v>
      </c>
      <c r="B39" t="s">
        <v>142</v>
      </c>
      <c r="C39" t="s">
        <v>297</v>
      </c>
      <c r="D39">
        <v>300</v>
      </c>
      <c r="E39">
        <v>4</v>
      </c>
      <c r="F39">
        <v>0</v>
      </c>
      <c r="G39" s="1">
        <v>0.15230769230769201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3.3333333333333301E-3</v>
      </c>
      <c r="Q39" s="1">
        <v>3.3333333333333301E-3</v>
      </c>
      <c r="R39" s="1">
        <v>0.98333333333333295</v>
      </c>
      <c r="S39" s="1">
        <v>0</v>
      </c>
      <c r="T39" s="1">
        <v>0.99</v>
      </c>
      <c r="U39" t="s">
        <v>301</v>
      </c>
      <c r="V39" t="s">
        <v>300</v>
      </c>
      <c r="W39" t="s">
        <v>489</v>
      </c>
      <c r="X39" t="s">
        <v>488</v>
      </c>
    </row>
    <row r="40" spans="1:24" x14ac:dyDescent="0.3">
      <c r="A40" t="s">
        <v>25</v>
      </c>
      <c r="B40" t="s">
        <v>24</v>
      </c>
      <c r="C40" t="s">
        <v>297</v>
      </c>
      <c r="D40">
        <v>170</v>
      </c>
      <c r="E40">
        <v>9</v>
      </c>
      <c r="F40">
        <v>0</v>
      </c>
      <c r="G40" s="1">
        <v>0.20497737556560999</v>
      </c>
      <c r="H40" s="1">
        <v>0.158823529411764</v>
      </c>
      <c r="I40" s="1">
        <v>0.13529411764705801</v>
      </c>
      <c r="J40" s="1">
        <v>0</v>
      </c>
      <c r="K40" s="1">
        <v>0</v>
      </c>
      <c r="L40" s="1">
        <v>5.8823529411764696E-3</v>
      </c>
      <c r="M40" s="1">
        <v>0.19411764705882301</v>
      </c>
      <c r="N40" s="1">
        <v>0</v>
      </c>
      <c r="O40" s="1">
        <v>5.8823529411764696E-3</v>
      </c>
      <c r="P40" s="1">
        <v>0.23529411764705799</v>
      </c>
      <c r="Q40" s="1">
        <v>0.24117647058823499</v>
      </c>
      <c r="R40" s="1">
        <v>0.71176470588235297</v>
      </c>
      <c r="S40" s="1">
        <v>0</v>
      </c>
      <c r="T40" s="1">
        <v>0.97647058823529398</v>
      </c>
      <c r="U40" t="s">
        <v>301</v>
      </c>
      <c r="V40" t="s">
        <v>300</v>
      </c>
      <c r="W40" t="s">
        <v>487</v>
      </c>
      <c r="X40" t="s">
        <v>486</v>
      </c>
    </row>
    <row r="41" spans="1:24" x14ac:dyDescent="0.3">
      <c r="A41" t="s">
        <v>103</v>
      </c>
      <c r="B41" t="s">
        <v>102</v>
      </c>
      <c r="C41" t="s">
        <v>297</v>
      </c>
      <c r="D41">
        <v>300</v>
      </c>
      <c r="E41">
        <v>3</v>
      </c>
      <c r="F41">
        <v>0</v>
      </c>
      <c r="G41" s="1">
        <v>0.228974358974358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0.99333333333333296</v>
      </c>
      <c r="S41" s="1">
        <v>0.99</v>
      </c>
      <c r="T41" s="1">
        <v>0.99333333333333296</v>
      </c>
      <c r="U41" t="s">
        <v>301</v>
      </c>
      <c r="V41" t="s">
        <v>300</v>
      </c>
      <c r="W41" t="s">
        <v>485</v>
      </c>
      <c r="X41" t="s">
        <v>484</v>
      </c>
    </row>
    <row r="42" spans="1:24" x14ac:dyDescent="0.3">
      <c r="A42" t="s">
        <v>151</v>
      </c>
      <c r="B42" t="s">
        <v>150</v>
      </c>
      <c r="C42" t="s">
        <v>297</v>
      </c>
      <c r="D42">
        <v>44</v>
      </c>
      <c r="E42">
        <v>3</v>
      </c>
      <c r="F42">
        <v>1</v>
      </c>
      <c r="G42" s="1">
        <v>0.178321678321678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0.65909090909090895</v>
      </c>
      <c r="Q42" s="1">
        <v>0.65909090909090895</v>
      </c>
      <c r="R42" s="1">
        <v>1</v>
      </c>
      <c r="S42" s="1">
        <v>0</v>
      </c>
      <c r="T42" s="1">
        <v>0</v>
      </c>
    </row>
    <row r="43" spans="1:24" x14ac:dyDescent="0.3">
      <c r="A43" t="s">
        <v>161</v>
      </c>
      <c r="B43" t="s">
        <v>160</v>
      </c>
      <c r="C43" t="s">
        <v>297</v>
      </c>
      <c r="D43">
        <v>300</v>
      </c>
      <c r="E43">
        <v>5</v>
      </c>
      <c r="F43">
        <v>0</v>
      </c>
      <c r="G43" s="1">
        <v>0.15358974358974301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6.6666666666666602E-3</v>
      </c>
      <c r="Q43" s="1">
        <v>6.6666666666666602E-3</v>
      </c>
      <c r="R43" s="1">
        <v>0.99666666666666603</v>
      </c>
      <c r="S43" s="1">
        <v>0.01</v>
      </c>
      <c r="T43" s="1">
        <v>0.97666666666666602</v>
      </c>
      <c r="U43" t="s">
        <v>301</v>
      </c>
      <c r="V43" t="s">
        <v>300</v>
      </c>
      <c r="W43" t="s">
        <v>483</v>
      </c>
      <c r="X43" t="s">
        <v>482</v>
      </c>
    </row>
    <row r="44" spans="1:24" x14ac:dyDescent="0.3">
      <c r="A44" t="s">
        <v>123</v>
      </c>
      <c r="B44" t="s">
        <v>122</v>
      </c>
      <c r="C44" t="s">
        <v>297</v>
      </c>
      <c r="D44">
        <v>300</v>
      </c>
      <c r="E44">
        <v>7</v>
      </c>
      <c r="F44">
        <v>0</v>
      </c>
      <c r="G44" s="1">
        <v>0.257692307692307</v>
      </c>
      <c r="H44" s="1">
        <v>0</v>
      </c>
      <c r="I44" s="1">
        <v>0</v>
      </c>
      <c r="J44" s="1">
        <v>0</v>
      </c>
      <c r="K44" s="1">
        <v>0.73666666666666603</v>
      </c>
      <c r="L44" s="1">
        <v>0</v>
      </c>
      <c r="M44" s="1">
        <v>0</v>
      </c>
      <c r="N44" s="1">
        <v>0</v>
      </c>
      <c r="O44" s="1">
        <v>3.3333333333333301E-3</v>
      </c>
      <c r="P44" s="1">
        <v>0.02</v>
      </c>
      <c r="Q44" s="1">
        <v>0.02</v>
      </c>
      <c r="R44" s="1">
        <v>0.94333333333333302</v>
      </c>
      <c r="S44" s="1">
        <v>0.69333333333333302</v>
      </c>
      <c r="T44" s="1">
        <v>0.93333333333333302</v>
      </c>
      <c r="U44" t="s">
        <v>301</v>
      </c>
      <c r="V44" t="s">
        <v>300</v>
      </c>
      <c r="W44" t="s">
        <v>481</v>
      </c>
      <c r="X44" t="s">
        <v>480</v>
      </c>
    </row>
    <row r="45" spans="1:24" x14ac:dyDescent="0.3">
      <c r="A45" t="s">
        <v>159</v>
      </c>
      <c r="B45" t="s">
        <v>158</v>
      </c>
      <c r="C45" t="s">
        <v>297</v>
      </c>
      <c r="D45">
        <v>300</v>
      </c>
      <c r="E45">
        <v>4</v>
      </c>
      <c r="F45">
        <v>0</v>
      </c>
      <c r="G45" s="1">
        <v>0.17205128205128201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0.01</v>
      </c>
      <c r="P45" s="1">
        <v>0</v>
      </c>
      <c r="Q45" s="1">
        <v>0</v>
      </c>
      <c r="R45" s="1">
        <v>0.94</v>
      </c>
      <c r="S45" s="1">
        <v>0.52666666666666595</v>
      </c>
      <c r="T45" s="1">
        <v>0.76</v>
      </c>
      <c r="U45" t="s">
        <v>301</v>
      </c>
      <c r="V45" t="s">
        <v>300</v>
      </c>
      <c r="W45" t="s">
        <v>479</v>
      </c>
      <c r="X45" t="s">
        <v>478</v>
      </c>
    </row>
    <row r="46" spans="1:24" x14ac:dyDescent="0.3">
      <c r="A46" t="s">
        <v>121</v>
      </c>
      <c r="B46" t="s">
        <v>120</v>
      </c>
      <c r="C46" t="s">
        <v>297</v>
      </c>
      <c r="D46">
        <v>300</v>
      </c>
      <c r="E46">
        <v>4</v>
      </c>
      <c r="F46">
        <v>1</v>
      </c>
      <c r="G46" s="1">
        <v>0.25461538461538402</v>
      </c>
      <c r="H46" s="1">
        <v>0</v>
      </c>
      <c r="I46" s="1">
        <v>0</v>
      </c>
      <c r="J46" s="1">
        <v>0</v>
      </c>
      <c r="K46" s="1">
        <v>0.96333333333333304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0.97666666666666602</v>
      </c>
      <c r="S46" s="1">
        <v>0.37</v>
      </c>
      <c r="T46" s="1">
        <v>1</v>
      </c>
      <c r="U46" t="s">
        <v>301</v>
      </c>
      <c r="V46" t="s">
        <v>300</v>
      </c>
      <c r="W46" t="s">
        <v>477</v>
      </c>
      <c r="X46" t="s">
        <v>476</v>
      </c>
    </row>
    <row r="47" spans="1:24" x14ac:dyDescent="0.3">
      <c r="A47" t="s">
        <v>221</v>
      </c>
      <c r="B47" t="s">
        <v>220</v>
      </c>
      <c r="C47" t="s">
        <v>297</v>
      </c>
      <c r="D47">
        <v>112</v>
      </c>
      <c r="E47">
        <v>1</v>
      </c>
      <c r="F47">
        <v>1</v>
      </c>
      <c r="G47" s="1">
        <v>7.69230769230769E-2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1</v>
      </c>
      <c r="S47" s="1">
        <v>0</v>
      </c>
      <c r="T47" s="1">
        <v>0</v>
      </c>
      <c r="U47" t="s">
        <v>301</v>
      </c>
      <c r="V47" t="s">
        <v>300</v>
      </c>
      <c r="W47" t="s">
        <v>475</v>
      </c>
      <c r="X47" t="s">
        <v>474</v>
      </c>
    </row>
    <row r="48" spans="1:24" x14ac:dyDescent="0.3">
      <c r="A48" t="s">
        <v>19</v>
      </c>
      <c r="B48" t="s">
        <v>18</v>
      </c>
      <c r="C48" t="s">
        <v>297</v>
      </c>
      <c r="D48">
        <v>7</v>
      </c>
      <c r="E48">
        <v>4</v>
      </c>
      <c r="F48">
        <v>4</v>
      </c>
      <c r="G48" s="1">
        <v>0.30769230769230699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1</v>
      </c>
      <c r="Q48" s="1">
        <v>1</v>
      </c>
      <c r="R48" s="1">
        <v>1</v>
      </c>
      <c r="S48" s="1">
        <v>0</v>
      </c>
      <c r="T48" s="1">
        <v>1</v>
      </c>
    </row>
    <row r="49" spans="1:24" x14ac:dyDescent="0.3">
      <c r="A49" t="s">
        <v>269</v>
      </c>
      <c r="B49" t="s">
        <v>268</v>
      </c>
      <c r="C49" t="s">
        <v>297</v>
      </c>
      <c r="D49">
        <v>300</v>
      </c>
      <c r="E49">
        <v>3</v>
      </c>
      <c r="F49">
        <v>0</v>
      </c>
      <c r="G49" s="1">
        <v>0.12743589743589701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0.82666666666666599</v>
      </c>
      <c r="S49" s="1">
        <v>3.3333333333333301E-3</v>
      </c>
      <c r="T49" s="1">
        <v>0.82666666666666599</v>
      </c>
      <c r="U49" t="s">
        <v>301</v>
      </c>
      <c r="V49" t="s">
        <v>300</v>
      </c>
      <c r="W49" t="s">
        <v>473</v>
      </c>
      <c r="X49" t="s">
        <v>472</v>
      </c>
    </row>
    <row r="50" spans="1:24" x14ac:dyDescent="0.3">
      <c r="A50" t="s">
        <v>223</v>
      </c>
      <c r="B50" t="s">
        <v>222</v>
      </c>
      <c r="C50" t="s">
        <v>297</v>
      </c>
      <c r="D50">
        <v>69</v>
      </c>
      <c r="E50">
        <v>1</v>
      </c>
      <c r="F50">
        <v>1</v>
      </c>
      <c r="G50" s="1">
        <v>7.69230769230769E-2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1</v>
      </c>
      <c r="S50" s="1">
        <v>0</v>
      </c>
      <c r="T50" s="1">
        <v>0</v>
      </c>
      <c r="U50" t="s">
        <v>471</v>
      </c>
      <c r="V50" t="s">
        <v>470</v>
      </c>
      <c r="W50" t="s">
        <v>469</v>
      </c>
      <c r="X50" t="s">
        <v>468</v>
      </c>
    </row>
    <row r="51" spans="1:24" x14ac:dyDescent="0.3">
      <c r="A51" t="s">
        <v>261</v>
      </c>
      <c r="B51" t="s">
        <v>260</v>
      </c>
      <c r="C51" t="s">
        <v>297</v>
      </c>
      <c r="D51">
        <v>300</v>
      </c>
      <c r="E51">
        <v>5</v>
      </c>
      <c r="F51">
        <v>0</v>
      </c>
      <c r="G51" s="1">
        <v>0.103333333333333</v>
      </c>
      <c r="H51" s="1">
        <v>0</v>
      </c>
      <c r="I51" s="1">
        <v>0</v>
      </c>
      <c r="J51" s="1">
        <v>0</v>
      </c>
      <c r="K51" s="1">
        <v>3.6666666666666597E-2</v>
      </c>
      <c r="L51" s="1">
        <v>0</v>
      </c>
      <c r="M51" s="1">
        <v>0</v>
      </c>
      <c r="N51" s="1">
        <v>0</v>
      </c>
      <c r="O51" s="1">
        <v>3.3333333333333301E-3</v>
      </c>
      <c r="P51" s="1">
        <v>0</v>
      </c>
      <c r="Q51" s="1">
        <v>0</v>
      </c>
      <c r="R51" s="1">
        <v>0.37666666666666598</v>
      </c>
      <c r="S51" s="1">
        <v>0.57999999999999996</v>
      </c>
      <c r="T51" s="1">
        <v>0.34666666666666601</v>
      </c>
      <c r="U51" t="s">
        <v>301</v>
      </c>
      <c r="V51" t="s">
        <v>300</v>
      </c>
      <c r="W51" t="s">
        <v>467</v>
      </c>
      <c r="X51" t="s">
        <v>466</v>
      </c>
    </row>
    <row r="52" spans="1:24" x14ac:dyDescent="0.3">
      <c r="A52" t="s">
        <v>155</v>
      </c>
      <c r="B52" t="s">
        <v>154</v>
      </c>
      <c r="C52" t="s">
        <v>297</v>
      </c>
      <c r="D52">
        <v>68</v>
      </c>
      <c r="E52">
        <v>9</v>
      </c>
      <c r="F52">
        <v>1</v>
      </c>
      <c r="G52" s="1">
        <v>0.19683257918552</v>
      </c>
      <c r="H52" s="1">
        <v>2.94117647058823E-2</v>
      </c>
      <c r="I52" s="1">
        <v>0</v>
      </c>
      <c r="J52" s="1">
        <v>1.47058823529411E-2</v>
      </c>
      <c r="K52" s="1">
        <v>0</v>
      </c>
      <c r="L52" s="1">
        <v>2.94117647058823E-2</v>
      </c>
      <c r="M52" s="1">
        <v>2.94117647058823E-2</v>
      </c>
      <c r="N52" s="1">
        <v>0</v>
      </c>
      <c r="O52" s="1">
        <v>0</v>
      </c>
      <c r="P52" s="1">
        <v>0.27941176470588203</v>
      </c>
      <c r="Q52" s="1">
        <v>0.27941176470588203</v>
      </c>
      <c r="R52" s="1">
        <v>1</v>
      </c>
      <c r="S52" s="1">
        <v>0.61764705882352899</v>
      </c>
      <c r="T52" s="1">
        <v>0.27941176470588203</v>
      </c>
      <c r="U52" t="s">
        <v>301</v>
      </c>
      <c r="V52" t="s">
        <v>300</v>
      </c>
      <c r="W52" t="s">
        <v>465</v>
      </c>
      <c r="X52" t="s">
        <v>464</v>
      </c>
    </row>
    <row r="53" spans="1:24" x14ac:dyDescent="0.3">
      <c r="A53" t="s">
        <v>75</v>
      </c>
      <c r="B53" t="s">
        <v>74</v>
      </c>
      <c r="C53" t="s">
        <v>297</v>
      </c>
      <c r="D53">
        <v>300</v>
      </c>
      <c r="E53">
        <v>7</v>
      </c>
      <c r="F53">
        <v>0</v>
      </c>
      <c r="G53" s="1">
        <v>0.24769230769230699</v>
      </c>
      <c r="H53" s="1">
        <v>0</v>
      </c>
      <c r="I53" s="1">
        <v>0</v>
      </c>
      <c r="J53" s="1">
        <v>0</v>
      </c>
      <c r="K53" s="1">
        <v>0.63666666666666605</v>
      </c>
      <c r="L53" s="1">
        <v>0</v>
      </c>
      <c r="M53" s="1">
        <v>0</v>
      </c>
      <c r="N53" s="1">
        <v>0</v>
      </c>
      <c r="O53" s="1">
        <v>1.6666666666666601E-2</v>
      </c>
      <c r="P53" s="1">
        <v>6.6666666666666602E-3</v>
      </c>
      <c r="Q53" s="1">
        <v>6.6666666666666602E-3</v>
      </c>
      <c r="R53" s="1">
        <v>0.85</v>
      </c>
      <c r="S53" s="1">
        <v>0.74666666666666603</v>
      </c>
      <c r="T53" s="1">
        <v>0.956666666666666</v>
      </c>
      <c r="U53" t="s">
        <v>301</v>
      </c>
      <c r="V53" t="s">
        <v>300</v>
      </c>
      <c r="W53" t="s">
        <v>463</v>
      </c>
      <c r="X53" t="s">
        <v>462</v>
      </c>
    </row>
    <row r="54" spans="1:24" x14ac:dyDescent="0.3">
      <c r="A54" t="s">
        <v>253</v>
      </c>
      <c r="B54" t="s">
        <v>252</v>
      </c>
      <c r="C54" t="s">
        <v>297</v>
      </c>
      <c r="D54">
        <v>300</v>
      </c>
      <c r="E54">
        <v>3</v>
      </c>
      <c r="F54">
        <v>0</v>
      </c>
      <c r="G54" s="1">
        <v>0.104615384615384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0.30666666666666598</v>
      </c>
      <c r="S54" s="1">
        <v>0.5</v>
      </c>
      <c r="T54" s="1">
        <v>0.55333333333333301</v>
      </c>
      <c r="U54" t="s">
        <v>301</v>
      </c>
      <c r="V54" t="s">
        <v>300</v>
      </c>
      <c r="W54" t="s">
        <v>461</v>
      </c>
      <c r="X54" t="s">
        <v>396</v>
      </c>
    </row>
    <row r="55" spans="1:24" x14ac:dyDescent="0.3">
      <c r="A55" t="s">
        <v>181</v>
      </c>
      <c r="B55" t="s">
        <v>180</v>
      </c>
      <c r="C55" t="s">
        <v>297</v>
      </c>
      <c r="D55">
        <v>300</v>
      </c>
      <c r="E55">
        <v>5</v>
      </c>
      <c r="F55">
        <v>0</v>
      </c>
      <c r="G55" s="1">
        <v>0.16871794871794801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6.6666666666666602E-3</v>
      </c>
      <c r="P55" s="1">
        <v>0.15333333333333299</v>
      </c>
      <c r="Q55" s="1">
        <v>0.15333333333333299</v>
      </c>
      <c r="R55" s="1">
        <v>0.94</v>
      </c>
      <c r="S55" s="1">
        <v>0</v>
      </c>
      <c r="T55" s="1">
        <v>0.94</v>
      </c>
      <c r="U55" t="s">
        <v>301</v>
      </c>
      <c r="V55" t="s">
        <v>300</v>
      </c>
      <c r="W55" t="s">
        <v>460</v>
      </c>
      <c r="X55" t="s">
        <v>459</v>
      </c>
    </row>
    <row r="56" spans="1:24" x14ac:dyDescent="0.3">
      <c r="A56" t="s">
        <v>21</v>
      </c>
      <c r="B56" t="s">
        <v>20</v>
      </c>
      <c r="C56" t="s">
        <v>297</v>
      </c>
      <c r="D56">
        <v>3</v>
      </c>
      <c r="E56">
        <v>3</v>
      </c>
      <c r="F56">
        <v>3</v>
      </c>
      <c r="G56" s="1">
        <v>0.23076923076923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1</v>
      </c>
      <c r="S56" s="1">
        <v>1</v>
      </c>
      <c r="T56" s="1">
        <v>1</v>
      </c>
      <c r="U56" t="s">
        <v>301</v>
      </c>
      <c r="V56" t="s">
        <v>300</v>
      </c>
      <c r="W56" t="s">
        <v>458</v>
      </c>
      <c r="X56" t="s">
        <v>457</v>
      </c>
    </row>
    <row r="57" spans="1:24" x14ac:dyDescent="0.3">
      <c r="A57" t="s">
        <v>201</v>
      </c>
      <c r="B57" t="s">
        <v>200</v>
      </c>
      <c r="C57" t="s">
        <v>297</v>
      </c>
      <c r="D57">
        <v>179</v>
      </c>
      <c r="E57">
        <v>2</v>
      </c>
      <c r="F57">
        <v>0</v>
      </c>
      <c r="G57" s="1">
        <v>0.12634293081220399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0.95530726256983201</v>
      </c>
      <c r="S57" s="1">
        <v>0</v>
      </c>
      <c r="T57" s="1">
        <v>0.68715083798882604</v>
      </c>
      <c r="U57" t="s">
        <v>301</v>
      </c>
      <c r="V57" t="s">
        <v>300</v>
      </c>
      <c r="W57" t="s">
        <v>456</v>
      </c>
      <c r="X57" t="s">
        <v>455</v>
      </c>
    </row>
    <row r="58" spans="1:24" x14ac:dyDescent="0.3">
      <c r="A58" t="s">
        <v>15</v>
      </c>
      <c r="B58" t="s">
        <v>14</v>
      </c>
      <c r="C58" t="s">
        <v>297</v>
      </c>
      <c r="D58">
        <v>56</v>
      </c>
      <c r="E58">
        <v>9</v>
      </c>
      <c r="F58">
        <v>0</v>
      </c>
      <c r="G58" s="1">
        <v>0.379120879120879</v>
      </c>
      <c r="H58" s="1">
        <v>0.73214285714285698</v>
      </c>
      <c r="I58" s="1">
        <v>0.64285714285714202</v>
      </c>
      <c r="J58" s="1">
        <v>0.19642857142857101</v>
      </c>
      <c r="K58" s="1">
        <v>0</v>
      </c>
      <c r="L58" s="1">
        <v>0.58928571428571397</v>
      </c>
      <c r="M58" s="1">
        <v>0.60714285714285698</v>
      </c>
      <c r="N58" s="1">
        <v>0</v>
      </c>
      <c r="O58" s="1">
        <v>1.7857142857142801E-2</v>
      </c>
      <c r="P58" s="1">
        <v>0</v>
      </c>
      <c r="Q58" s="1">
        <v>0</v>
      </c>
      <c r="R58" s="1">
        <v>0.89285714285714202</v>
      </c>
      <c r="S58" s="1">
        <v>0.41071428571428498</v>
      </c>
      <c r="T58" s="1">
        <v>0.83928571428571397</v>
      </c>
      <c r="U58" t="s">
        <v>301</v>
      </c>
      <c r="V58" t="s">
        <v>300</v>
      </c>
      <c r="W58" t="s">
        <v>454</v>
      </c>
      <c r="X58" t="s">
        <v>453</v>
      </c>
    </row>
    <row r="59" spans="1:24" x14ac:dyDescent="0.3">
      <c r="A59" t="s">
        <v>55</v>
      </c>
      <c r="B59" t="s">
        <v>54</v>
      </c>
      <c r="C59" t="s">
        <v>297</v>
      </c>
      <c r="D59">
        <v>300</v>
      </c>
      <c r="E59">
        <v>4</v>
      </c>
      <c r="F59">
        <v>0</v>
      </c>
      <c r="G59" s="1">
        <v>0.22051282051282001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6.6666666666666602E-3</v>
      </c>
      <c r="P59" s="1">
        <v>0</v>
      </c>
      <c r="Q59" s="1">
        <v>0</v>
      </c>
      <c r="R59" s="1">
        <v>0.96</v>
      </c>
      <c r="S59" s="1">
        <v>0.91</v>
      </c>
      <c r="T59" s="1">
        <v>0.99</v>
      </c>
      <c r="U59" t="s">
        <v>301</v>
      </c>
      <c r="V59" t="s">
        <v>300</v>
      </c>
      <c r="W59" t="s">
        <v>452</v>
      </c>
      <c r="X59" t="s">
        <v>451</v>
      </c>
    </row>
    <row r="60" spans="1:24" x14ac:dyDescent="0.3">
      <c r="A60" t="s">
        <v>137</v>
      </c>
      <c r="B60" t="s">
        <v>136</v>
      </c>
      <c r="C60" t="s">
        <v>297</v>
      </c>
      <c r="D60">
        <v>300</v>
      </c>
      <c r="E60">
        <v>5</v>
      </c>
      <c r="F60">
        <v>0</v>
      </c>
      <c r="G60" s="1">
        <v>0.22564102564102501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0.11333333333333299</v>
      </c>
      <c r="Q60" s="1">
        <v>0.11333333333333299</v>
      </c>
      <c r="R60" s="1">
        <v>0.98333333333333295</v>
      </c>
      <c r="S60" s="1">
        <v>0.85</v>
      </c>
      <c r="T60" s="1">
        <v>0.87333333333333296</v>
      </c>
      <c r="U60" t="s">
        <v>301</v>
      </c>
      <c r="V60" t="s">
        <v>300</v>
      </c>
      <c r="W60" t="s">
        <v>450</v>
      </c>
      <c r="X60" t="s">
        <v>449</v>
      </c>
    </row>
    <row r="61" spans="1:24" x14ac:dyDescent="0.3">
      <c r="A61" t="s">
        <v>175</v>
      </c>
      <c r="B61" t="s">
        <v>174</v>
      </c>
      <c r="C61" t="s">
        <v>297</v>
      </c>
      <c r="D61">
        <v>300</v>
      </c>
      <c r="E61">
        <v>4</v>
      </c>
      <c r="F61">
        <v>0</v>
      </c>
      <c r="G61" s="1">
        <v>0.26717948717948697</v>
      </c>
      <c r="H61" s="1">
        <v>0</v>
      </c>
      <c r="I61" s="1">
        <v>0</v>
      </c>
      <c r="J61" s="1">
        <v>0</v>
      </c>
      <c r="K61" s="1">
        <v>0.81333333333333302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0.84</v>
      </c>
      <c r="S61" s="1">
        <v>0.84333333333333305</v>
      </c>
      <c r="T61" s="1">
        <v>0.97666666666666602</v>
      </c>
      <c r="U61" t="s">
        <v>301</v>
      </c>
      <c r="V61" t="s">
        <v>300</v>
      </c>
      <c r="W61" t="s">
        <v>448</v>
      </c>
      <c r="X61" t="s">
        <v>447</v>
      </c>
    </row>
    <row r="62" spans="1:24" x14ac:dyDescent="0.3">
      <c r="A62" t="s">
        <v>259</v>
      </c>
      <c r="B62" t="s">
        <v>258</v>
      </c>
      <c r="C62" t="s">
        <v>297</v>
      </c>
      <c r="D62">
        <v>300</v>
      </c>
      <c r="E62">
        <v>4</v>
      </c>
      <c r="F62">
        <v>0</v>
      </c>
      <c r="G62" s="1">
        <v>0.198461538461538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3.3333333333333301E-3</v>
      </c>
      <c r="P62" s="1">
        <v>0</v>
      </c>
      <c r="Q62" s="1">
        <v>0</v>
      </c>
      <c r="R62" s="1">
        <v>0.93</v>
      </c>
      <c r="S62" s="1">
        <v>0.71666666666666601</v>
      </c>
      <c r="T62" s="1">
        <v>0.93</v>
      </c>
      <c r="U62" t="s">
        <v>301</v>
      </c>
      <c r="V62" t="s">
        <v>300</v>
      </c>
      <c r="W62" t="s">
        <v>446</v>
      </c>
      <c r="X62" t="s">
        <v>445</v>
      </c>
    </row>
    <row r="63" spans="1:24" x14ac:dyDescent="0.3">
      <c r="A63" t="s">
        <v>77</v>
      </c>
      <c r="B63" t="s">
        <v>76</v>
      </c>
      <c r="C63" t="s">
        <v>297</v>
      </c>
      <c r="D63">
        <v>300</v>
      </c>
      <c r="E63">
        <v>5</v>
      </c>
      <c r="F63">
        <v>0</v>
      </c>
      <c r="G63" s="1">
        <v>0.14333333333333301</v>
      </c>
      <c r="H63" s="1">
        <v>0</v>
      </c>
      <c r="I63" s="1">
        <v>0</v>
      </c>
      <c r="J63" s="1">
        <v>0</v>
      </c>
      <c r="K63" s="1">
        <v>0.09</v>
      </c>
      <c r="L63" s="1">
        <v>0</v>
      </c>
      <c r="M63" s="1">
        <v>0</v>
      </c>
      <c r="N63" s="1">
        <v>0</v>
      </c>
      <c r="O63" s="1">
        <v>3.6666666666666597E-2</v>
      </c>
      <c r="P63" s="1">
        <v>0</v>
      </c>
      <c r="Q63" s="1">
        <v>0</v>
      </c>
      <c r="R63" s="1">
        <v>0.483333333333333</v>
      </c>
      <c r="S63" s="1">
        <v>0.38666666666666599</v>
      </c>
      <c r="T63" s="1">
        <v>0.86666666666666603</v>
      </c>
      <c r="U63" t="s">
        <v>301</v>
      </c>
      <c r="V63" t="s">
        <v>300</v>
      </c>
      <c r="W63" t="s">
        <v>444</v>
      </c>
      <c r="X63" t="s">
        <v>443</v>
      </c>
    </row>
    <row r="64" spans="1:24" x14ac:dyDescent="0.3">
      <c r="A64" t="s">
        <v>275</v>
      </c>
      <c r="B64" t="s">
        <v>274</v>
      </c>
      <c r="C64" t="s">
        <v>297</v>
      </c>
      <c r="D64">
        <v>7</v>
      </c>
      <c r="E64">
        <v>2</v>
      </c>
      <c r="F64">
        <v>1</v>
      </c>
      <c r="G64" s="1">
        <v>0.13186813186813101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1</v>
      </c>
      <c r="S64" s="1">
        <v>0</v>
      </c>
      <c r="T64" s="1">
        <v>0.71428571428571397</v>
      </c>
    </row>
    <row r="65" spans="1:24" x14ac:dyDescent="0.3">
      <c r="A65" t="s">
        <v>213</v>
      </c>
      <c r="B65" t="s">
        <v>212</v>
      </c>
      <c r="C65" t="s">
        <v>297</v>
      </c>
      <c r="D65">
        <v>300</v>
      </c>
      <c r="E65">
        <v>4</v>
      </c>
      <c r="F65">
        <v>0</v>
      </c>
      <c r="G65" s="1">
        <v>0.12615384615384601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3.3333333333333301E-3</v>
      </c>
      <c r="P65" s="1">
        <v>0</v>
      </c>
      <c r="Q65" s="1">
        <v>0</v>
      </c>
      <c r="R65" s="1">
        <v>0.77333333333333298</v>
      </c>
      <c r="S65" s="1">
        <v>0.08</v>
      </c>
      <c r="T65" s="1">
        <v>0.78333333333333299</v>
      </c>
      <c r="U65" t="s">
        <v>301</v>
      </c>
      <c r="V65" t="s">
        <v>300</v>
      </c>
      <c r="W65" t="s">
        <v>442</v>
      </c>
      <c r="X65" t="s">
        <v>441</v>
      </c>
    </row>
    <row r="66" spans="1:24" x14ac:dyDescent="0.3">
      <c r="A66" t="s">
        <v>133</v>
      </c>
      <c r="B66" t="s">
        <v>132</v>
      </c>
      <c r="C66" t="s">
        <v>297</v>
      </c>
      <c r="D66">
        <v>300</v>
      </c>
      <c r="E66">
        <v>4</v>
      </c>
      <c r="F66">
        <v>0</v>
      </c>
      <c r="G66" s="1">
        <v>0.20076923076923001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6.6666666666666602E-3</v>
      </c>
      <c r="P66" s="1">
        <v>0</v>
      </c>
      <c r="Q66" s="1">
        <v>0</v>
      </c>
      <c r="R66" s="1">
        <v>0.79</v>
      </c>
      <c r="S66" s="1">
        <v>0.89</v>
      </c>
      <c r="T66" s="1">
        <v>0.92333333333333301</v>
      </c>
      <c r="U66" t="s">
        <v>301</v>
      </c>
      <c r="V66" t="s">
        <v>300</v>
      </c>
      <c r="W66" t="s">
        <v>440</v>
      </c>
      <c r="X66" t="s">
        <v>396</v>
      </c>
    </row>
    <row r="67" spans="1:24" x14ac:dyDescent="0.3">
      <c r="A67" t="s">
        <v>127</v>
      </c>
      <c r="B67" t="s">
        <v>126</v>
      </c>
      <c r="C67" t="s">
        <v>297</v>
      </c>
      <c r="D67">
        <v>300</v>
      </c>
      <c r="E67">
        <v>6</v>
      </c>
      <c r="F67">
        <v>0</v>
      </c>
      <c r="G67" s="1">
        <v>0.19666666666666599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9.6666666666666595E-2</v>
      </c>
      <c r="P67" s="1">
        <v>0.24333333333333301</v>
      </c>
      <c r="Q67" s="1">
        <v>0.24333333333333301</v>
      </c>
      <c r="R67" s="1">
        <v>0.87</v>
      </c>
      <c r="S67" s="1">
        <v>0.11</v>
      </c>
      <c r="T67" s="1">
        <v>0.99333333333333296</v>
      </c>
      <c r="U67" t="s">
        <v>301</v>
      </c>
      <c r="V67" t="s">
        <v>300</v>
      </c>
      <c r="W67" t="s">
        <v>439</v>
      </c>
      <c r="X67" t="s">
        <v>438</v>
      </c>
    </row>
    <row r="68" spans="1:24" x14ac:dyDescent="0.3">
      <c r="A68" t="s">
        <v>41</v>
      </c>
      <c r="B68" t="s">
        <v>40</v>
      </c>
      <c r="C68" t="s">
        <v>297</v>
      </c>
      <c r="D68">
        <v>97</v>
      </c>
      <c r="E68">
        <v>2</v>
      </c>
      <c r="F68">
        <v>1</v>
      </c>
      <c r="G68" s="1">
        <v>7.9302141157811201E-2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3.0927835051546299E-2</v>
      </c>
      <c r="S68" s="1">
        <v>0</v>
      </c>
      <c r="T68" s="1">
        <v>1</v>
      </c>
      <c r="U68" t="s">
        <v>301</v>
      </c>
      <c r="V68" t="s">
        <v>300</v>
      </c>
      <c r="W68" t="s">
        <v>437</v>
      </c>
      <c r="X68" t="s">
        <v>436</v>
      </c>
    </row>
    <row r="69" spans="1:24" x14ac:dyDescent="0.3">
      <c r="A69" t="s">
        <v>69</v>
      </c>
      <c r="B69" t="s">
        <v>68</v>
      </c>
      <c r="C69" t="s">
        <v>297</v>
      </c>
      <c r="D69">
        <v>300</v>
      </c>
      <c r="E69">
        <v>6</v>
      </c>
      <c r="F69">
        <v>1</v>
      </c>
      <c r="G69" s="1">
        <v>0.20205128205128201</v>
      </c>
      <c r="H69" s="1">
        <v>0</v>
      </c>
      <c r="I69" s="1">
        <v>0</v>
      </c>
      <c r="J69" s="1">
        <v>0</v>
      </c>
      <c r="K69" s="1">
        <v>0.18</v>
      </c>
      <c r="L69" s="1">
        <v>0</v>
      </c>
      <c r="M69" s="1">
        <v>0</v>
      </c>
      <c r="N69" s="1">
        <v>0</v>
      </c>
      <c r="O69" s="1">
        <v>0</v>
      </c>
      <c r="P69" s="1">
        <v>0.06</v>
      </c>
      <c r="Q69" s="1">
        <v>0.06</v>
      </c>
      <c r="R69" s="1">
        <v>0.70333333333333303</v>
      </c>
      <c r="S69" s="1">
        <v>0.62333333333333296</v>
      </c>
      <c r="T69" s="1">
        <v>1</v>
      </c>
      <c r="U69" t="s">
        <v>301</v>
      </c>
      <c r="V69" t="s">
        <v>300</v>
      </c>
      <c r="W69" t="s">
        <v>435</v>
      </c>
      <c r="X69" t="s">
        <v>434</v>
      </c>
    </row>
    <row r="70" spans="1:24" x14ac:dyDescent="0.3">
      <c r="A70" t="s">
        <v>283</v>
      </c>
      <c r="B70" t="s">
        <v>282</v>
      </c>
      <c r="C70" t="s">
        <v>297</v>
      </c>
      <c r="D70">
        <v>122</v>
      </c>
      <c r="E70">
        <v>5</v>
      </c>
      <c r="F70">
        <v>1</v>
      </c>
      <c r="G70" s="1">
        <v>8.13366960907944E-2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1.63934426229508E-2</v>
      </c>
      <c r="Q70" s="1">
        <v>1.63934426229508E-2</v>
      </c>
      <c r="R70" s="1">
        <v>1</v>
      </c>
      <c r="S70" s="1">
        <v>8.1967213114754103E-3</v>
      </c>
      <c r="T70" s="1">
        <v>1.63934426229508E-2</v>
      </c>
    </row>
    <row r="71" spans="1:24" x14ac:dyDescent="0.3">
      <c r="A71" t="s">
        <v>111</v>
      </c>
      <c r="B71" t="s">
        <v>110</v>
      </c>
      <c r="C71" t="s">
        <v>297</v>
      </c>
      <c r="D71">
        <v>300</v>
      </c>
      <c r="E71">
        <v>6</v>
      </c>
      <c r="F71">
        <v>0</v>
      </c>
      <c r="G71" s="1">
        <v>0.25230769230769201</v>
      </c>
      <c r="H71" s="1">
        <v>0</v>
      </c>
      <c r="I71" s="1">
        <v>0</v>
      </c>
      <c r="J71" s="1">
        <v>0</v>
      </c>
      <c r="K71" s="1">
        <v>0.61666666666666603</v>
      </c>
      <c r="L71" s="1">
        <v>0</v>
      </c>
      <c r="M71" s="1">
        <v>0</v>
      </c>
      <c r="N71" s="1">
        <v>0</v>
      </c>
      <c r="O71" s="1">
        <v>0</v>
      </c>
      <c r="P71" s="1">
        <v>3.6666666666666597E-2</v>
      </c>
      <c r="Q71" s="1">
        <v>3.6666666666666597E-2</v>
      </c>
      <c r="R71" s="1">
        <v>0.98333333333333295</v>
      </c>
      <c r="S71" s="1">
        <v>0.61666666666666603</v>
      </c>
      <c r="T71" s="1">
        <v>0.99</v>
      </c>
      <c r="U71" t="s">
        <v>301</v>
      </c>
      <c r="V71" t="s">
        <v>300</v>
      </c>
      <c r="W71" t="s">
        <v>433</v>
      </c>
      <c r="X71" t="s">
        <v>432</v>
      </c>
    </row>
    <row r="72" spans="1:24" x14ac:dyDescent="0.3">
      <c r="A72" t="s">
        <v>171</v>
      </c>
      <c r="B72" t="s">
        <v>170</v>
      </c>
      <c r="C72" t="s">
        <v>297</v>
      </c>
      <c r="D72">
        <v>300</v>
      </c>
      <c r="E72">
        <v>4</v>
      </c>
      <c r="F72">
        <v>0</v>
      </c>
      <c r="G72" s="1">
        <v>0.168461538461538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1.6666666666666601E-2</v>
      </c>
      <c r="P72" s="1">
        <v>0</v>
      </c>
      <c r="Q72" s="1">
        <v>0</v>
      </c>
      <c r="R72" s="1">
        <v>0.95</v>
      </c>
      <c r="S72" s="1">
        <v>0.95333333333333303</v>
      </c>
      <c r="T72" s="1">
        <v>0.27</v>
      </c>
      <c r="U72" t="s">
        <v>301</v>
      </c>
      <c r="V72" t="s">
        <v>300</v>
      </c>
      <c r="W72" t="s">
        <v>431</v>
      </c>
      <c r="X72" t="s">
        <v>396</v>
      </c>
    </row>
    <row r="73" spans="1:24" x14ac:dyDescent="0.3">
      <c r="A73" t="s">
        <v>27</v>
      </c>
      <c r="B73" t="s">
        <v>26</v>
      </c>
      <c r="C73" t="s">
        <v>297</v>
      </c>
      <c r="D73">
        <v>2</v>
      </c>
      <c r="E73">
        <v>3</v>
      </c>
      <c r="F73">
        <v>1</v>
      </c>
      <c r="G73" s="1">
        <v>0.15384615384615299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0.5</v>
      </c>
      <c r="Q73" s="1">
        <v>0.5</v>
      </c>
      <c r="R73" s="1">
        <v>1</v>
      </c>
      <c r="S73" s="1">
        <v>0</v>
      </c>
      <c r="T73" s="1">
        <v>0</v>
      </c>
    </row>
    <row r="74" spans="1:24" x14ac:dyDescent="0.3">
      <c r="A74" t="s">
        <v>207</v>
      </c>
      <c r="B74" t="s">
        <v>206</v>
      </c>
      <c r="C74" t="s">
        <v>297</v>
      </c>
      <c r="D74">
        <v>300</v>
      </c>
      <c r="E74">
        <v>6</v>
      </c>
      <c r="F74">
        <v>0</v>
      </c>
      <c r="G74" s="1">
        <v>0.174871794871794</v>
      </c>
      <c r="H74" s="1">
        <v>0</v>
      </c>
      <c r="I74" s="1">
        <v>0</v>
      </c>
      <c r="J74" s="1">
        <v>0</v>
      </c>
      <c r="K74" s="1">
        <v>0.02</v>
      </c>
      <c r="L74" s="1">
        <v>0</v>
      </c>
      <c r="M74" s="1">
        <v>0</v>
      </c>
      <c r="N74" s="1">
        <v>0</v>
      </c>
      <c r="O74" s="1">
        <v>0</v>
      </c>
      <c r="P74" s="1">
        <v>0.176666666666666</v>
      </c>
      <c r="Q74" s="1">
        <v>0.176666666666666</v>
      </c>
      <c r="R74" s="1">
        <v>0.85666666666666602</v>
      </c>
      <c r="S74" s="1">
        <v>0.28666666666666601</v>
      </c>
      <c r="T74" s="1">
        <v>0.75666666666666604</v>
      </c>
      <c r="U74" t="s">
        <v>301</v>
      </c>
      <c r="V74" t="s">
        <v>300</v>
      </c>
      <c r="W74" t="s">
        <v>430</v>
      </c>
      <c r="X74" t="s">
        <v>429</v>
      </c>
    </row>
    <row r="75" spans="1:24" x14ac:dyDescent="0.3">
      <c r="A75" t="s">
        <v>53</v>
      </c>
      <c r="B75" t="s">
        <v>52</v>
      </c>
      <c r="C75" t="s">
        <v>297</v>
      </c>
      <c r="D75">
        <v>293</v>
      </c>
      <c r="E75">
        <v>10</v>
      </c>
      <c r="F75">
        <v>0</v>
      </c>
      <c r="G75" s="1">
        <v>0.24494618009976299</v>
      </c>
      <c r="H75" s="1">
        <v>0.15358361774744</v>
      </c>
      <c r="I75" s="1">
        <v>0.15358361774744</v>
      </c>
      <c r="J75" s="1">
        <v>0.15358361774744</v>
      </c>
      <c r="K75" s="1">
        <v>0</v>
      </c>
      <c r="L75" s="1">
        <v>0.15358361774744</v>
      </c>
      <c r="M75" s="1">
        <v>0.15358361774744</v>
      </c>
      <c r="N75" s="1">
        <v>0</v>
      </c>
      <c r="O75" s="1">
        <v>0</v>
      </c>
      <c r="P75" s="1">
        <v>0.93515358361774703</v>
      </c>
      <c r="Q75" s="1">
        <v>0.93515358361774703</v>
      </c>
      <c r="R75" s="1">
        <v>0.34470989761092102</v>
      </c>
      <c r="S75" s="1">
        <v>0.12286689419795201</v>
      </c>
      <c r="T75" s="1">
        <v>7.8498293515358294E-2</v>
      </c>
      <c r="U75" t="s">
        <v>301</v>
      </c>
      <c r="V75" t="s">
        <v>300</v>
      </c>
      <c r="W75" t="s">
        <v>428</v>
      </c>
      <c r="X75" t="s">
        <v>427</v>
      </c>
    </row>
    <row r="76" spans="1:24" x14ac:dyDescent="0.3">
      <c r="A76" t="s">
        <v>87</v>
      </c>
      <c r="B76" t="s">
        <v>86</v>
      </c>
      <c r="C76" t="s">
        <v>297</v>
      </c>
      <c r="D76">
        <v>5</v>
      </c>
      <c r="E76">
        <v>4</v>
      </c>
      <c r="F76">
        <v>1</v>
      </c>
      <c r="G76" s="1">
        <v>0.123076923076923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0.2</v>
      </c>
      <c r="Q76" s="1">
        <v>0.2</v>
      </c>
      <c r="R76" s="1">
        <v>0.2</v>
      </c>
      <c r="S76" s="1">
        <v>0</v>
      </c>
      <c r="T76" s="1">
        <v>1</v>
      </c>
    </row>
    <row r="77" spans="1:24" x14ac:dyDescent="0.3">
      <c r="A77" t="s">
        <v>59</v>
      </c>
      <c r="B77" t="s">
        <v>58</v>
      </c>
      <c r="C77" t="s">
        <v>297</v>
      </c>
      <c r="D77">
        <v>300</v>
      </c>
      <c r="E77">
        <v>10</v>
      </c>
      <c r="F77">
        <v>0</v>
      </c>
      <c r="G77" s="1">
        <v>0.28974358974358899</v>
      </c>
      <c r="H77" s="1">
        <v>1.6666666666666601E-2</v>
      </c>
      <c r="I77" s="1">
        <v>2.6666666666666599E-2</v>
      </c>
      <c r="J77" s="1">
        <v>0</v>
      </c>
      <c r="K77" s="1">
        <v>0</v>
      </c>
      <c r="L77" s="1">
        <v>1.6666666666666601E-2</v>
      </c>
      <c r="M77" s="1">
        <v>1.6666666666666601E-2</v>
      </c>
      <c r="N77" s="1">
        <v>0</v>
      </c>
      <c r="O77" s="1">
        <v>3.3333333333333301E-3</v>
      </c>
      <c r="P77" s="1">
        <v>0.80333333333333301</v>
      </c>
      <c r="Q77" s="1">
        <v>0.80333333333333301</v>
      </c>
      <c r="R77" s="1">
        <v>0.97666666666666602</v>
      </c>
      <c r="S77" s="1">
        <v>0.12666666666666601</v>
      </c>
      <c r="T77" s="1">
        <v>0.97666666666666602</v>
      </c>
      <c r="U77" t="s">
        <v>301</v>
      </c>
      <c r="V77" t="s">
        <v>300</v>
      </c>
      <c r="W77" t="s">
        <v>426</v>
      </c>
      <c r="X77" t="s">
        <v>425</v>
      </c>
    </row>
    <row r="78" spans="1:24" x14ac:dyDescent="0.3">
      <c r="A78" t="s">
        <v>187</v>
      </c>
      <c r="B78" t="s">
        <v>186</v>
      </c>
      <c r="C78" t="s">
        <v>297</v>
      </c>
      <c r="D78">
        <v>300</v>
      </c>
      <c r="E78">
        <v>4</v>
      </c>
      <c r="F78">
        <v>0</v>
      </c>
      <c r="G78" s="1">
        <v>0.124358974358974</v>
      </c>
      <c r="H78" s="1">
        <v>6.6666666666666602E-3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0.83333333333333304</v>
      </c>
      <c r="S78" s="1">
        <v>0.01</v>
      </c>
      <c r="T78" s="1">
        <v>0.76666666666666605</v>
      </c>
      <c r="U78" t="s">
        <v>301</v>
      </c>
      <c r="V78" t="s">
        <v>300</v>
      </c>
      <c r="W78" t="s">
        <v>424</v>
      </c>
      <c r="X78" t="s">
        <v>423</v>
      </c>
    </row>
    <row r="79" spans="1:24" x14ac:dyDescent="0.3">
      <c r="A79" t="s">
        <v>83</v>
      </c>
      <c r="B79" t="s">
        <v>82</v>
      </c>
      <c r="C79" t="s">
        <v>297</v>
      </c>
      <c r="D79">
        <v>300</v>
      </c>
      <c r="E79">
        <v>3</v>
      </c>
      <c r="F79">
        <v>0</v>
      </c>
      <c r="G79" s="1">
        <v>0.214871794871794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0.96666666666666601</v>
      </c>
      <c r="S79" s="1">
        <v>0.84</v>
      </c>
      <c r="T79" s="1">
        <v>0.98666666666666603</v>
      </c>
      <c r="U79" t="s">
        <v>301</v>
      </c>
      <c r="V79" t="s">
        <v>300</v>
      </c>
      <c r="W79" t="s">
        <v>422</v>
      </c>
      <c r="X79" t="s">
        <v>421</v>
      </c>
    </row>
    <row r="80" spans="1:24" x14ac:dyDescent="0.3">
      <c r="A80" t="s">
        <v>97</v>
      </c>
      <c r="B80" t="s">
        <v>96</v>
      </c>
      <c r="C80" t="s">
        <v>297</v>
      </c>
      <c r="D80">
        <v>300</v>
      </c>
      <c r="E80">
        <v>4</v>
      </c>
      <c r="F80">
        <v>1</v>
      </c>
      <c r="G80" s="1">
        <v>0.16076923076923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6.6666666666666602E-3</v>
      </c>
      <c r="P80" s="1">
        <v>0</v>
      </c>
      <c r="Q80" s="1">
        <v>0</v>
      </c>
      <c r="R80" s="1">
        <v>0.98333333333333295</v>
      </c>
      <c r="S80" s="1">
        <v>0.1</v>
      </c>
      <c r="T80" s="1">
        <v>1</v>
      </c>
      <c r="U80" t="s">
        <v>301</v>
      </c>
      <c r="V80" t="s">
        <v>300</v>
      </c>
      <c r="W80" t="s">
        <v>420</v>
      </c>
      <c r="X80" t="s">
        <v>419</v>
      </c>
    </row>
    <row r="81" spans="1:24" x14ac:dyDescent="0.3">
      <c r="A81" t="s">
        <v>157</v>
      </c>
      <c r="B81" t="s">
        <v>156</v>
      </c>
      <c r="C81" t="s">
        <v>297</v>
      </c>
      <c r="D81">
        <v>300</v>
      </c>
      <c r="E81">
        <v>4</v>
      </c>
      <c r="F81">
        <v>0</v>
      </c>
      <c r="G81" s="1">
        <v>0.12487179487179401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4.6666666666666599E-2</v>
      </c>
      <c r="P81" s="1">
        <v>0</v>
      </c>
      <c r="Q81" s="1">
        <v>0</v>
      </c>
      <c r="R81" s="1">
        <v>0.69</v>
      </c>
      <c r="S81" s="1">
        <v>3.3333333333333301E-3</v>
      </c>
      <c r="T81" s="1">
        <v>0.88333333333333297</v>
      </c>
      <c r="U81" t="s">
        <v>301</v>
      </c>
      <c r="V81" t="s">
        <v>300</v>
      </c>
      <c r="W81" t="s">
        <v>418</v>
      </c>
      <c r="X81" t="s">
        <v>417</v>
      </c>
    </row>
    <row r="82" spans="1:24" x14ac:dyDescent="0.3">
      <c r="A82" t="s">
        <v>129</v>
      </c>
      <c r="B82" t="s">
        <v>128</v>
      </c>
      <c r="C82" t="s">
        <v>297</v>
      </c>
      <c r="D82">
        <v>300</v>
      </c>
      <c r="E82">
        <v>4</v>
      </c>
      <c r="F82">
        <v>0</v>
      </c>
      <c r="G82" s="1">
        <v>0.174871794871794</v>
      </c>
      <c r="H82" s="1">
        <v>0</v>
      </c>
      <c r="I82" s="1">
        <v>0</v>
      </c>
      <c r="J82" s="1">
        <v>0</v>
      </c>
      <c r="K82" s="1">
        <v>0.27666666666666601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0.96</v>
      </c>
      <c r="S82" s="1">
        <v>0.09</v>
      </c>
      <c r="T82" s="1">
        <v>0.94666666666666599</v>
      </c>
      <c r="U82" t="s">
        <v>301</v>
      </c>
      <c r="V82" t="s">
        <v>300</v>
      </c>
      <c r="W82" t="s">
        <v>416</v>
      </c>
      <c r="X82" t="s">
        <v>415</v>
      </c>
    </row>
    <row r="83" spans="1:24" x14ac:dyDescent="0.3">
      <c r="A83" t="s">
        <v>139</v>
      </c>
      <c r="B83" t="s">
        <v>138</v>
      </c>
      <c r="C83" t="s">
        <v>297</v>
      </c>
      <c r="D83">
        <v>6</v>
      </c>
      <c r="E83">
        <v>2</v>
      </c>
      <c r="F83">
        <v>2</v>
      </c>
      <c r="G83" s="1">
        <v>0.15384615384615299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1</v>
      </c>
      <c r="S83" s="1">
        <v>0</v>
      </c>
      <c r="T83" s="1">
        <v>1</v>
      </c>
      <c r="U83" t="s">
        <v>301</v>
      </c>
      <c r="V83" t="s">
        <v>300</v>
      </c>
      <c r="W83" t="s">
        <v>414</v>
      </c>
      <c r="X83" t="s">
        <v>413</v>
      </c>
    </row>
    <row r="84" spans="1:24" x14ac:dyDescent="0.3">
      <c r="A84" t="s">
        <v>195</v>
      </c>
      <c r="B84" t="s">
        <v>194</v>
      </c>
      <c r="C84" t="s">
        <v>297</v>
      </c>
      <c r="D84">
        <v>6</v>
      </c>
      <c r="E84">
        <v>2</v>
      </c>
      <c r="F84">
        <v>1</v>
      </c>
      <c r="G84" s="1">
        <v>0.141025641025641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1</v>
      </c>
      <c r="S84" s="1">
        <v>0</v>
      </c>
      <c r="T84" s="1">
        <v>0.83333333333333304</v>
      </c>
      <c r="U84" t="s">
        <v>301</v>
      </c>
      <c r="V84" t="s">
        <v>300</v>
      </c>
      <c r="W84" t="s">
        <v>412</v>
      </c>
      <c r="X84" t="s">
        <v>411</v>
      </c>
    </row>
    <row r="85" spans="1:24" x14ac:dyDescent="0.3">
      <c r="A85" t="s">
        <v>287</v>
      </c>
      <c r="B85" t="s">
        <v>286</v>
      </c>
      <c r="C85" t="s">
        <v>297</v>
      </c>
      <c r="D85">
        <v>300</v>
      </c>
      <c r="E85">
        <v>3</v>
      </c>
      <c r="F85">
        <v>0</v>
      </c>
      <c r="G85" s="1">
        <v>5.6923076923076903E-2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4.33333333333333E-2</v>
      </c>
      <c r="S85" s="1">
        <v>7.3333333333333306E-2</v>
      </c>
      <c r="T85" s="1">
        <v>0.62333333333333296</v>
      </c>
      <c r="U85" t="s">
        <v>301</v>
      </c>
      <c r="V85" t="s">
        <v>300</v>
      </c>
      <c r="W85" t="s">
        <v>410</v>
      </c>
      <c r="X85" t="s">
        <v>409</v>
      </c>
    </row>
    <row r="86" spans="1:24" x14ac:dyDescent="0.3">
      <c r="A86" t="s">
        <v>89</v>
      </c>
      <c r="B86" t="s">
        <v>88</v>
      </c>
      <c r="C86" t="s">
        <v>297</v>
      </c>
      <c r="D86">
        <v>300</v>
      </c>
      <c r="E86">
        <v>4</v>
      </c>
      <c r="F86">
        <v>0</v>
      </c>
      <c r="G86" s="1">
        <v>0.16923076923076899</v>
      </c>
      <c r="H86" s="1">
        <v>0</v>
      </c>
      <c r="I86" s="1">
        <v>0</v>
      </c>
      <c r="J86" s="1">
        <v>0</v>
      </c>
      <c r="K86" s="1">
        <v>7.3333333333333306E-2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0.98333333333333295</v>
      </c>
      <c r="S86" s="1">
        <v>0.45333333333333298</v>
      </c>
      <c r="T86" s="1">
        <v>0.69</v>
      </c>
      <c r="U86" t="s">
        <v>301</v>
      </c>
      <c r="V86" t="s">
        <v>300</v>
      </c>
      <c r="W86" t="s">
        <v>408</v>
      </c>
      <c r="X86" t="s">
        <v>407</v>
      </c>
    </row>
    <row r="87" spans="1:24" x14ac:dyDescent="0.3">
      <c r="A87" t="s">
        <v>271</v>
      </c>
      <c r="B87" t="s">
        <v>270</v>
      </c>
      <c r="C87" t="s">
        <v>297</v>
      </c>
      <c r="D87">
        <v>8</v>
      </c>
      <c r="E87">
        <v>2</v>
      </c>
      <c r="F87">
        <v>1</v>
      </c>
      <c r="G87" s="1">
        <v>0.144230769230769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0.875</v>
      </c>
      <c r="S87" s="1">
        <v>1</v>
      </c>
      <c r="T87" s="1">
        <v>0</v>
      </c>
      <c r="U87" t="s">
        <v>301</v>
      </c>
      <c r="V87" t="s">
        <v>300</v>
      </c>
      <c r="W87" t="s">
        <v>406</v>
      </c>
      <c r="X87" t="s">
        <v>396</v>
      </c>
    </row>
    <row r="88" spans="1:24" x14ac:dyDescent="0.3">
      <c r="A88" t="s">
        <v>257</v>
      </c>
      <c r="B88" t="s">
        <v>256</v>
      </c>
      <c r="C88" t="s">
        <v>297</v>
      </c>
      <c r="D88">
        <v>154</v>
      </c>
      <c r="E88">
        <v>3</v>
      </c>
      <c r="F88">
        <v>1</v>
      </c>
      <c r="G88" s="1">
        <v>0.151348651348651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6.4935064935064896E-3</v>
      </c>
      <c r="T88" s="1">
        <v>0.96103896103896103</v>
      </c>
      <c r="U88" t="s">
        <v>301</v>
      </c>
      <c r="V88" t="s">
        <v>300</v>
      </c>
      <c r="W88" t="s">
        <v>405</v>
      </c>
      <c r="X88" t="s">
        <v>404</v>
      </c>
    </row>
    <row r="89" spans="1:24" x14ac:dyDescent="0.3">
      <c r="A89" t="s">
        <v>227</v>
      </c>
      <c r="B89" t="s">
        <v>226</v>
      </c>
      <c r="C89" t="s">
        <v>297</v>
      </c>
      <c r="D89">
        <v>4</v>
      </c>
      <c r="E89">
        <v>4</v>
      </c>
      <c r="F89">
        <v>3</v>
      </c>
      <c r="G89" s="1">
        <v>0.25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1</v>
      </c>
      <c r="Q89" s="1">
        <v>1</v>
      </c>
      <c r="R89" s="1">
        <v>0.25</v>
      </c>
      <c r="S89" s="1">
        <v>0</v>
      </c>
      <c r="T89" s="1">
        <v>1</v>
      </c>
    </row>
    <row r="90" spans="1:24" x14ac:dyDescent="0.3">
      <c r="A90" t="s">
        <v>147</v>
      </c>
      <c r="B90" t="s">
        <v>146</v>
      </c>
      <c r="C90" t="s">
        <v>297</v>
      </c>
      <c r="D90">
        <v>245</v>
      </c>
      <c r="E90">
        <v>4</v>
      </c>
      <c r="F90">
        <v>1</v>
      </c>
      <c r="G90" s="1">
        <v>0.19372056514913599</v>
      </c>
      <c r="H90" s="1">
        <v>0</v>
      </c>
      <c r="I90" s="1">
        <v>0</v>
      </c>
      <c r="J90" s="1">
        <v>0</v>
      </c>
      <c r="K90" s="1">
        <v>0.6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0.58775510204081605</v>
      </c>
      <c r="S90" s="1">
        <v>0.33061224489795898</v>
      </c>
      <c r="T90" s="1">
        <v>1</v>
      </c>
      <c r="U90" t="s">
        <v>301</v>
      </c>
      <c r="V90" t="s">
        <v>300</v>
      </c>
      <c r="W90" t="s">
        <v>403</v>
      </c>
      <c r="X90" t="s">
        <v>402</v>
      </c>
    </row>
    <row r="91" spans="1:24" x14ac:dyDescent="0.3">
      <c r="A91" t="s">
        <v>11</v>
      </c>
      <c r="B91" t="s">
        <v>10</v>
      </c>
      <c r="C91" t="s">
        <v>297</v>
      </c>
      <c r="D91">
        <v>6</v>
      </c>
      <c r="E91">
        <v>9</v>
      </c>
      <c r="F91">
        <v>2</v>
      </c>
      <c r="G91" s="1">
        <v>0.29487179487179399</v>
      </c>
      <c r="H91" s="1">
        <v>0.16666666666666599</v>
      </c>
      <c r="I91" s="1">
        <v>0.16666666666666599</v>
      </c>
      <c r="J91" s="1">
        <v>0.16666666666666599</v>
      </c>
      <c r="K91" s="1">
        <v>0</v>
      </c>
      <c r="L91" s="1">
        <v>0.16666666666666599</v>
      </c>
      <c r="M91" s="1">
        <v>0.16666666666666599</v>
      </c>
      <c r="N91" s="1">
        <v>0</v>
      </c>
      <c r="O91" s="1">
        <v>0</v>
      </c>
      <c r="P91" s="1">
        <v>0.5</v>
      </c>
      <c r="Q91" s="1">
        <v>0.5</v>
      </c>
      <c r="R91" s="1">
        <v>1</v>
      </c>
      <c r="S91" s="1">
        <v>0</v>
      </c>
      <c r="T91" s="1">
        <v>1</v>
      </c>
    </row>
    <row r="92" spans="1:24" x14ac:dyDescent="0.3">
      <c r="A92" t="s">
        <v>203</v>
      </c>
      <c r="B92" t="s">
        <v>202</v>
      </c>
      <c r="C92" t="s">
        <v>297</v>
      </c>
      <c r="D92">
        <v>77</v>
      </c>
      <c r="E92">
        <v>3</v>
      </c>
      <c r="F92">
        <v>1</v>
      </c>
      <c r="G92" s="1">
        <v>0.144855144855144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0.85714285714285698</v>
      </c>
      <c r="S92" s="1">
        <v>2.5974025974025899E-2</v>
      </c>
      <c r="T92" s="1">
        <v>1</v>
      </c>
      <c r="U92" t="s">
        <v>301</v>
      </c>
      <c r="V92" t="s">
        <v>300</v>
      </c>
      <c r="W92" t="s">
        <v>401</v>
      </c>
      <c r="X92" t="s">
        <v>400</v>
      </c>
    </row>
    <row r="93" spans="1:24" x14ac:dyDescent="0.3">
      <c r="A93" t="s">
        <v>293</v>
      </c>
      <c r="B93" t="s">
        <v>292</v>
      </c>
      <c r="C93" t="s">
        <v>297</v>
      </c>
      <c r="D93">
        <v>300</v>
      </c>
      <c r="E93">
        <v>4</v>
      </c>
      <c r="F93">
        <v>0</v>
      </c>
      <c r="G93" s="1">
        <v>7.7179487179487097E-2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1.6666666666666601E-2</v>
      </c>
      <c r="Q93" s="1">
        <v>1.6666666666666601E-2</v>
      </c>
      <c r="R93" s="1">
        <v>0.7</v>
      </c>
      <c r="S93" s="1">
        <v>0</v>
      </c>
      <c r="T93" s="1">
        <v>0.27</v>
      </c>
      <c r="U93" t="s">
        <v>301</v>
      </c>
      <c r="V93" t="s">
        <v>300</v>
      </c>
      <c r="W93" t="s">
        <v>399</v>
      </c>
      <c r="X93" t="s">
        <v>398</v>
      </c>
    </row>
    <row r="94" spans="1:24" x14ac:dyDescent="0.3">
      <c r="A94" t="s">
        <v>295</v>
      </c>
      <c r="B94" t="s">
        <v>294</v>
      </c>
      <c r="C94" t="s">
        <v>297</v>
      </c>
      <c r="D94">
        <v>287</v>
      </c>
      <c r="E94">
        <v>5</v>
      </c>
      <c r="F94">
        <v>0</v>
      </c>
      <c r="G94" s="1">
        <v>6.0305548110426099E-2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3.4843205574912801E-3</v>
      </c>
      <c r="Q94" s="1">
        <v>3.4843205574912801E-3</v>
      </c>
      <c r="R94" s="1">
        <v>0.76306620209059195</v>
      </c>
      <c r="S94" s="1">
        <v>1.0452961672473801E-2</v>
      </c>
      <c r="T94" s="1">
        <v>3.4843205574912801E-3</v>
      </c>
      <c r="U94" t="s">
        <v>301</v>
      </c>
      <c r="V94" t="s">
        <v>300</v>
      </c>
      <c r="W94" t="s">
        <v>397</v>
      </c>
      <c r="X94" t="s">
        <v>396</v>
      </c>
    </row>
    <row r="95" spans="1:24" x14ac:dyDescent="0.3">
      <c r="A95" t="s">
        <v>31</v>
      </c>
      <c r="B95" t="s">
        <v>30</v>
      </c>
      <c r="C95" t="s">
        <v>297</v>
      </c>
      <c r="D95">
        <v>48</v>
      </c>
      <c r="E95">
        <v>6</v>
      </c>
      <c r="F95">
        <v>1</v>
      </c>
      <c r="G95" s="1">
        <v>0.23237179487179399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0.14583333333333301</v>
      </c>
      <c r="P95" s="1">
        <v>0.20833333333333301</v>
      </c>
      <c r="Q95" s="1">
        <v>0.20833333333333301</v>
      </c>
      <c r="R95" s="1">
        <v>0.77083333333333304</v>
      </c>
      <c r="S95" s="1">
        <v>0.6875</v>
      </c>
      <c r="T95" s="1">
        <v>1</v>
      </c>
      <c r="U95" t="s">
        <v>301</v>
      </c>
      <c r="V95" t="s">
        <v>300</v>
      </c>
      <c r="W95" t="s">
        <v>395</v>
      </c>
      <c r="X95" t="s">
        <v>394</v>
      </c>
    </row>
    <row r="96" spans="1:24" x14ac:dyDescent="0.3">
      <c r="A96" t="s">
        <v>109</v>
      </c>
      <c r="B96" t="s">
        <v>108</v>
      </c>
      <c r="C96" t="s">
        <v>297</v>
      </c>
      <c r="D96">
        <v>300</v>
      </c>
      <c r="E96">
        <v>5</v>
      </c>
      <c r="F96">
        <v>0</v>
      </c>
      <c r="G96" s="1">
        <v>0.27794871794871701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0.01</v>
      </c>
      <c r="P96" s="1">
        <v>0.9</v>
      </c>
      <c r="Q96" s="1">
        <v>0.9</v>
      </c>
      <c r="R96" s="1">
        <v>0.95</v>
      </c>
      <c r="S96" s="1">
        <v>0.85333333333333306</v>
      </c>
      <c r="T96" s="1">
        <v>0</v>
      </c>
      <c r="U96" t="s">
        <v>301</v>
      </c>
      <c r="V96" t="s">
        <v>300</v>
      </c>
      <c r="W96" t="s">
        <v>393</v>
      </c>
      <c r="X96" t="s">
        <v>392</v>
      </c>
    </row>
    <row r="97" spans="1:24" x14ac:dyDescent="0.3">
      <c r="A97" t="s">
        <v>191</v>
      </c>
      <c r="B97" t="s">
        <v>190</v>
      </c>
      <c r="C97" t="s">
        <v>297</v>
      </c>
      <c r="D97">
        <v>129</v>
      </c>
      <c r="E97">
        <v>3</v>
      </c>
      <c r="F97">
        <v>0</v>
      </c>
      <c r="G97" s="1">
        <v>0.12999403697078099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0.93023255813953398</v>
      </c>
      <c r="S97" s="1">
        <v>6.2015503875968901E-2</v>
      </c>
      <c r="T97" s="1">
        <v>0.69767441860465096</v>
      </c>
      <c r="U97" t="s">
        <v>301</v>
      </c>
      <c r="V97" t="s">
        <v>300</v>
      </c>
      <c r="W97" t="s">
        <v>391</v>
      </c>
      <c r="X97" t="s">
        <v>390</v>
      </c>
    </row>
    <row r="98" spans="1:24" x14ac:dyDescent="0.3">
      <c r="A98" t="s">
        <v>145</v>
      </c>
      <c r="B98" t="s">
        <v>144</v>
      </c>
      <c r="C98" t="s">
        <v>297</v>
      </c>
      <c r="D98">
        <v>148</v>
      </c>
      <c r="E98">
        <v>3</v>
      </c>
      <c r="F98">
        <v>1</v>
      </c>
      <c r="G98" s="1">
        <v>0.176715176715176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0.67567567567567499</v>
      </c>
      <c r="S98" s="1">
        <v>0.62162162162162105</v>
      </c>
      <c r="T98" s="1">
        <v>1</v>
      </c>
      <c r="U98" t="s">
        <v>301</v>
      </c>
      <c r="V98" t="s">
        <v>300</v>
      </c>
      <c r="W98" t="s">
        <v>389</v>
      </c>
      <c r="X98" t="s">
        <v>388</v>
      </c>
    </row>
    <row r="99" spans="1:24" x14ac:dyDescent="0.3">
      <c r="A99" t="s">
        <v>247</v>
      </c>
      <c r="B99" t="s">
        <v>246</v>
      </c>
      <c r="C99" t="s">
        <v>297</v>
      </c>
      <c r="D99">
        <v>300</v>
      </c>
      <c r="E99">
        <v>2</v>
      </c>
      <c r="F99">
        <v>1</v>
      </c>
      <c r="G99" s="1">
        <v>0.14692307692307599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0.91</v>
      </c>
      <c r="S99" s="1">
        <v>0</v>
      </c>
      <c r="T99" s="1">
        <v>1</v>
      </c>
      <c r="U99" t="s">
        <v>301</v>
      </c>
      <c r="V99" t="s">
        <v>300</v>
      </c>
      <c r="W99" t="s">
        <v>387</v>
      </c>
      <c r="X99" t="s">
        <v>386</v>
      </c>
    </row>
    <row r="100" spans="1:24" x14ac:dyDescent="0.3">
      <c r="A100" t="s">
        <v>249</v>
      </c>
      <c r="B100" t="s">
        <v>248</v>
      </c>
      <c r="C100" t="s">
        <v>297</v>
      </c>
      <c r="D100">
        <v>287</v>
      </c>
      <c r="E100">
        <v>2</v>
      </c>
      <c r="F100">
        <v>0</v>
      </c>
      <c r="G100" s="1">
        <v>0.147413562047708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0.97909407665505199</v>
      </c>
      <c r="S100" s="1">
        <v>0</v>
      </c>
      <c r="T100" s="1">
        <v>0.93728222996515598</v>
      </c>
      <c r="U100" t="s">
        <v>301</v>
      </c>
      <c r="V100" t="s">
        <v>300</v>
      </c>
      <c r="W100" t="s">
        <v>385</v>
      </c>
      <c r="X100" t="s">
        <v>384</v>
      </c>
    </row>
    <row r="101" spans="1:24" x14ac:dyDescent="0.3">
      <c r="A101" t="s">
        <v>73</v>
      </c>
      <c r="B101" t="s">
        <v>72</v>
      </c>
      <c r="C101" t="s">
        <v>297</v>
      </c>
      <c r="D101">
        <v>300</v>
      </c>
      <c r="E101">
        <v>2</v>
      </c>
      <c r="F101">
        <v>2</v>
      </c>
      <c r="G101" s="1">
        <v>0.15384615384615299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1</v>
      </c>
      <c r="S101" s="1">
        <v>0</v>
      </c>
      <c r="T101" s="1">
        <v>1</v>
      </c>
      <c r="U101" t="s">
        <v>301</v>
      </c>
      <c r="V101" t="s">
        <v>300</v>
      </c>
      <c r="W101" t="s">
        <v>383</v>
      </c>
      <c r="X101" t="s">
        <v>382</v>
      </c>
    </row>
    <row r="102" spans="1:24" x14ac:dyDescent="0.3">
      <c r="A102" t="s">
        <v>81</v>
      </c>
      <c r="B102" t="s">
        <v>80</v>
      </c>
      <c r="C102" t="s">
        <v>297</v>
      </c>
      <c r="D102">
        <v>300</v>
      </c>
      <c r="E102">
        <v>7</v>
      </c>
      <c r="F102">
        <v>0</v>
      </c>
      <c r="G102" s="1">
        <v>0.25487179487179401</v>
      </c>
      <c r="H102" s="1">
        <v>0</v>
      </c>
      <c r="I102" s="1">
        <v>0</v>
      </c>
      <c r="J102" s="1">
        <v>0</v>
      </c>
      <c r="K102" s="1">
        <v>0.793333333333333</v>
      </c>
      <c r="L102" s="1">
        <v>0</v>
      </c>
      <c r="M102" s="1">
        <v>0</v>
      </c>
      <c r="N102" s="1">
        <v>0</v>
      </c>
      <c r="O102" s="1">
        <v>0.01</v>
      </c>
      <c r="P102" s="1">
        <v>0.06</v>
      </c>
      <c r="Q102" s="1">
        <v>0.06</v>
      </c>
      <c r="R102" s="1">
        <v>0.99</v>
      </c>
      <c r="S102" s="1">
        <v>0.47</v>
      </c>
      <c r="T102" s="1">
        <v>0.93</v>
      </c>
      <c r="U102" t="s">
        <v>301</v>
      </c>
      <c r="V102" t="s">
        <v>300</v>
      </c>
      <c r="W102" t="s">
        <v>381</v>
      </c>
      <c r="X102" t="s">
        <v>380</v>
      </c>
    </row>
    <row r="103" spans="1:24" x14ac:dyDescent="0.3">
      <c r="A103" t="s">
        <v>255</v>
      </c>
      <c r="B103" t="s">
        <v>254</v>
      </c>
      <c r="C103" t="s">
        <v>297</v>
      </c>
      <c r="D103">
        <v>300</v>
      </c>
      <c r="E103">
        <v>4</v>
      </c>
      <c r="F103">
        <v>0</v>
      </c>
      <c r="G103" s="1">
        <v>0.145384615384615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0.13666666666666599</v>
      </c>
      <c r="P103" s="1">
        <v>0</v>
      </c>
      <c r="Q103" s="1">
        <v>0</v>
      </c>
      <c r="R103" s="1">
        <v>0.84666666666666601</v>
      </c>
      <c r="S103" s="1">
        <v>0.146666666666666</v>
      </c>
      <c r="T103" s="1">
        <v>0.76</v>
      </c>
      <c r="U103" t="s">
        <v>301</v>
      </c>
      <c r="V103" t="s">
        <v>300</v>
      </c>
      <c r="W103" t="s">
        <v>379</v>
      </c>
      <c r="X103" t="s">
        <v>378</v>
      </c>
    </row>
    <row r="104" spans="1:24" x14ac:dyDescent="0.3">
      <c r="A104" t="s">
        <v>95</v>
      </c>
      <c r="B104" t="s">
        <v>94</v>
      </c>
      <c r="C104" t="s">
        <v>297</v>
      </c>
      <c r="D104">
        <v>18</v>
      </c>
      <c r="E104">
        <v>6</v>
      </c>
      <c r="F104">
        <v>1</v>
      </c>
      <c r="G104" s="1">
        <v>0.316239316239316</v>
      </c>
      <c r="H104" s="1">
        <v>0</v>
      </c>
      <c r="I104" s="1">
        <v>0</v>
      </c>
      <c r="J104" s="1">
        <v>0</v>
      </c>
      <c r="K104" s="1">
        <v>0.11111111111111099</v>
      </c>
      <c r="L104" s="1">
        <v>0</v>
      </c>
      <c r="M104" s="1">
        <v>0</v>
      </c>
      <c r="N104" s="1">
        <v>0</v>
      </c>
      <c r="O104" s="1">
        <v>0</v>
      </c>
      <c r="P104" s="1">
        <v>0.88888888888888795</v>
      </c>
      <c r="Q104" s="1">
        <v>0.88888888888888795</v>
      </c>
      <c r="R104" s="1">
        <v>1</v>
      </c>
      <c r="S104" s="1">
        <v>0.27777777777777701</v>
      </c>
      <c r="T104" s="1">
        <v>0.94444444444444398</v>
      </c>
      <c r="U104" t="s">
        <v>301</v>
      </c>
      <c r="V104" t="s">
        <v>300</v>
      </c>
      <c r="W104" t="s">
        <v>377</v>
      </c>
      <c r="X104" t="s">
        <v>376</v>
      </c>
    </row>
    <row r="105" spans="1:24" x14ac:dyDescent="0.3">
      <c r="A105" t="s">
        <v>39</v>
      </c>
      <c r="B105" t="s">
        <v>38</v>
      </c>
      <c r="C105" t="s">
        <v>297</v>
      </c>
      <c r="D105">
        <v>25</v>
      </c>
      <c r="E105">
        <v>4</v>
      </c>
      <c r="F105">
        <v>1</v>
      </c>
      <c r="G105" s="1">
        <v>0.209230769230769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0.04</v>
      </c>
      <c r="P105" s="1">
        <v>0</v>
      </c>
      <c r="Q105" s="1">
        <v>0</v>
      </c>
      <c r="R105" s="1">
        <v>0.8</v>
      </c>
      <c r="S105" s="1">
        <v>0.88</v>
      </c>
      <c r="T105" s="1">
        <v>1</v>
      </c>
      <c r="U105" t="s">
        <v>301</v>
      </c>
      <c r="V105" t="s">
        <v>300</v>
      </c>
      <c r="W105" t="s">
        <v>375</v>
      </c>
      <c r="X105" t="s">
        <v>374</v>
      </c>
    </row>
    <row r="106" spans="1:24" x14ac:dyDescent="0.3">
      <c r="A106" t="s">
        <v>51</v>
      </c>
      <c r="B106" t="s">
        <v>50</v>
      </c>
      <c r="C106" t="s">
        <v>297</v>
      </c>
      <c r="D106">
        <v>300</v>
      </c>
      <c r="E106">
        <v>6</v>
      </c>
      <c r="F106">
        <v>0</v>
      </c>
      <c r="G106" s="1">
        <v>0.266666666666666</v>
      </c>
      <c r="H106" s="1">
        <v>0</v>
      </c>
      <c r="I106" s="1">
        <v>0</v>
      </c>
      <c r="J106" s="1">
        <v>0</v>
      </c>
      <c r="K106" s="1">
        <v>0.08</v>
      </c>
      <c r="L106" s="1">
        <v>0</v>
      </c>
      <c r="M106" s="1">
        <v>0</v>
      </c>
      <c r="N106" s="1">
        <v>0</v>
      </c>
      <c r="O106" s="1">
        <v>0</v>
      </c>
      <c r="P106" s="1">
        <v>0.53333333333333299</v>
      </c>
      <c r="Q106" s="1">
        <v>0.53333333333333299</v>
      </c>
      <c r="R106" s="1">
        <v>0.706666666666666</v>
      </c>
      <c r="S106" s="1">
        <v>0.66666666666666596</v>
      </c>
      <c r="T106" s="1">
        <v>0.94666666666666599</v>
      </c>
      <c r="U106" t="s">
        <v>301</v>
      </c>
      <c r="V106" t="s">
        <v>300</v>
      </c>
      <c r="W106" t="s">
        <v>373</v>
      </c>
      <c r="X106" t="s">
        <v>372</v>
      </c>
    </row>
    <row r="107" spans="1:24" x14ac:dyDescent="0.3">
      <c r="A107" t="s">
        <v>173</v>
      </c>
      <c r="B107" t="s">
        <v>172</v>
      </c>
      <c r="C107" t="s">
        <v>297</v>
      </c>
      <c r="D107">
        <v>300</v>
      </c>
      <c r="E107">
        <v>5</v>
      </c>
      <c r="F107">
        <v>0</v>
      </c>
      <c r="G107" s="1">
        <v>0.15205128205128199</v>
      </c>
      <c r="H107" s="1">
        <v>6.6666666666666602E-3</v>
      </c>
      <c r="I107" s="1">
        <v>6.6666666666666602E-3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0.28999999999999998</v>
      </c>
      <c r="S107" s="1">
        <v>0.69333333333333302</v>
      </c>
      <c r="T107" s="1">
        <v>0.98</v>
      </c>
      <c r="U107" t="s">
        <v>301</v>
      </c>
      <c r="V107" t="s">
        <v>300</v>
      </c>
      <c r="W107" t="s">
        <v>371</v>
      </c>
      <c r="X107" t="s">
        <v>370</v>
      </c>
    </row>
    <row r="108" spans="1:24" x14ac:dyDescent="0.3">
      <c r="A108" t="s">
        <v>135</v>
      </c>
      <c r="B108" t="s">
        <v>134</v>
      </c>
      <c r="C108" t="s">
        <v>297</v>
      </c>
      <c r="D108">
        <v>300</v>
      </c>
      <c r="E108">
        <v>2</v>
      </c>
      <c r="F108">
        <v>2</v>
      </c>
      <c r="G108" s="1">
        <v>0.15384615384615299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1</v>
      </c>
      <c r="S108" s="1">
        <v>0</v>
      </c>
      <c r="T108" s="1">
        <v>1</v>
      </c>
      <c r="U108" t="s">
        <v>301</v>
      </c>
      <c r="V108" t="s">
        <v>300</v>
      </c>
      <c r="W108" t="s">
        <v>369</v>
      </c>
      <c r="X108" t="s">
        <v>368</v>
      </c>
    </row>
    <row r="109" spans="1:24" x14ac:dyDescent="0.3">
      <c r="A109" t="s">
        <v>251</v>
      </c>
      <c r="B109" t="s">
        <v>250</v>
      </c>
      <c r="C109" t="s">
        <v>297</v>
      </c>
      <c r="D109">
        <v>144</v>
      </c>
      <c r="E109">
        <v>6</v>
      </c>
      <c r="F109">
        <v>0</v>
      </c>
      <c r="G109" s="1">
        <v>0.118589743589743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4.1666666666666602E-2</v>
      </c>
      <c r="P109" s="1">
        <v>0.13888888888888801</v>
      </c>
      <c r="Q109" s="1">
        <v>0.13888888888888801</v>
      </c>
      <c r="R109" s="1">
        <v>0.9375</v>
      </c>
      <c r="S109" s="1">
        <v>8.3333333333333301E-2</v>
      </c>
      <c r="T109" s="1">
        <v>0.20138888888888801</v>
      </c>
      <c r="U109" t="s">
        <v>301</v>
      </c>
      <c r="V109" t="s">
        <v>300</v>
      </c>
      <c r="W109" t="s">
        <v>367</v>
      </c>
      <c r="X109" t="s">
        <v>366</v>
      </c>
    </row>
    <row r="110" spans="1:24" x14ac:dyDescent="0.3">
      <c r="A110" t="s">
        <v>281</v>
      </c>
      <c r="B110" t="s">
        <v>280</v>
      </c>
      <c r="C110" t="s">
        <v>297</v>
      </c>
      <c r="D110">
        <v>3</v>
      </c>
      <c r="E110">
        <v>3</v>
      </c>
      <c r="F110">
        <v>0</v>
      </c>
      <c r="G110" s="1">
        <v>0.10256410256410201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0.33333333333333298</v>
      </c>
      <c r="Q110" s="1">
        <v>0.33333333333333298</v>
      </c>
      <c r="R110" s="1">
        <v>0.66666666666666596</v>
      </c>
      <c r="S110" s="1">
        <v>0</v>
      </c>
      <c r="T110" s="1">
        <v>0</v>
      </c>
      <c r="U110" t="s">
        <v>301</v>
      </c>
      <c r="V110" t="s">
        <v>300</v>
      </c>
      <c r="W110" t="s">
        <v>365</v>
      </c>
      <c r="X110" t="s">
        <v>364</v>
      </c>
    </row>
    <row r="111" spans="1:24" x14ac:dyDescent="0.3">
      <c r="A111" t="s">
        <v>167</v>
      </c>
      <c r="B111" t="s">
        <v>166</v>
      </c>
      <c r="C111" t="s">
        <v>297</v>
      </c>
      <c r="D111">
        <v>31</v>
      </c>
      <c r="E111">
        <v>6</v>
      </c>
      <c r="F111">
        <v>1</v>
      </c>
      <c r="G111" s="1">
        <v>0.158808933002481</v>
      </c>
      <c r="H111" s="1">
        <v>0</v>
      </c>
      <c r="I111" s="1">
        <v>0</v>
      </c>
      <c r="J111" s="1">
        <v>0</v>
      </c>
      <c r="K111" s="1">
        <v>0</v>
      </c>
      <c r="L111" s="1">
        <v>3.2258064516128997E-2</v>
      </c>
      <c r="M111" s="1">
        <v>3.2258064516128997E-2</v>
      </c>
      <c r="N111" s="1">
        <v>0</v>
      </c>
      <c r="O111" s="1">
        <v>0</v>
      </c>
      <c r="P111" s="1">
        <v>3.2258064516128997E-2</v>
      </c>
      <c r="Q111" s="1">
        <v>3.2258064516128997E-2</v>
      </c>
      <c r="R111" s="1">
        <v>1</v>
      </c>
      <c r="S111" s="1">
        <v>0</v>
      </c>
      <c r="T111" s="1">
        <v>0.93548387096774099</v>
      </c>
      <c r="U111" t="s">
        <v>301</v>
      </c>
      <c r="V111" t="s">
        <v>300</v>
      </c>
      <c r="W111" t="s">
        <v>363</v>
      </c>
      <c r="X111" t="s">
        <v>362</v>
      </c>
    </row>
    <row r="112" spans="1:24" x14ac:dyDescent="0.3">
      <c r="A112" t="s">
        <v>93</v>
      </c>
      <c r="B112" t="s">
        <v>92</v>
      </c>
      <c r="C112" t="s">
        <v>297</v>
      </c>
      <c r="D112">
        <v>143</v>
      </c>
      <c r="E112">
        <v>4</v>
      </c>
      <c r="F112">
        <v>2</v>
      </c>
      <c r="G112" s="1">
        <v>0.30123722431414701</v>
      </c>
      <c r="H112" s="1">
        <v>0</v>
      </c>
      <c r="I112" s="1">
        <v>0</v>
      </c>
      <c r="J112" s="1">
        <v>0</v>
      </c>
      <c r="K112" s="1">
        <v>0.98601398601398604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1</v>
      </c>
      <c r="S112" s="1">
        <v>0.93006993006993</v>
      </c>
      <c r="T112" s="1">
        <v>1</v>
      </c>
      <c r="U112" t="s">
        <v>301</v>
      </c>
      <c r="V112" t="s">
        <v>300</v>
      </c>
      <c r="W112" t="s">
        <v>361</v>
      </c>
      <c r="X112" t="s">
        <v>360</v>
      </c>
    </row>
    <row r="113" spans="1:24" x14ac:dyDescent="0.3">
      <c r="A113" t="s">
        <v>233</v>
      </c>
      <c r="B113" t="s">
        <v>232</v>
      </c>
      <c r="C113" t="s">
        <v>297</v>
      </c>
      <c r="D113">
        <v>106</v>
      </c>
      <c r="E113">
        <v>5</v>
      </c>
      <c r="F113">
        <v>0</v>
      </c>
      <c r="G113" s="1">
        <v>0.174165457184325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0.53773584905660299</v>
      </c>
      <c r="Q113" s="1">
        <v>0.53773584905660299</v>
      </c>
      <c r="R113" s="1">
        <v>0.88679245283018804</v>
      </c>
      <c r="S113" s="1">
        <v>9.4339622641509396E-3</v>
      </c>
      <c r="T113" s="1">
        <v>0.29245283018867901</v>
      </c>
      <c r="U113" t="s">
        <v>301</v>
      </c>
      <c r="V113" t="s">
        <v>300</v>
      </c>
      <c r="W113" t="s">
        <v>359</v>
      </c>
      <c r="X113" t="s">
        <v>358</v>
      </c>
    </row>
    <row r="114" spans="1:24" x14ac:dyDescent="0.3">
      <c r="A114" t="s">
        <v>79</v>
      </c>
      <c r="B114" t="s">
        <v>78</v>
      </c>
      <c r="C114" t="s">
        <v>297</v>
      </c>
      <c r="D114">
        <v>300</v>
      </c>
      <c r="E114">
        <v>4</v>
      </c>
      <c r="F114">
        <v>0</v>
      </c>
      <c r="G114" s="1">
        <v>0.22179487179487101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3.3333333333333298E-2</v>
      </c>
      <c r="P114" s="1">
        <v>0</v>
      </c>
      <c r="Q114" s="1">
        <v>0</v>
      </c>
      <c r="R114" s="1">
        <v>0.92666666666666597</v>
      </c>
      <c r="S114" s="1">
        <v>0.93333333333333302</v>
      </c>
      <c r="T114" s="1">
        <v>0.99</v>
      </c>
      <c r="U114" t="s">
        <v>301</v>
      </c>
      <c r="V114" t="s">
        <v>300</v>
      </c>
      <c r="W114" t="s">
        <v>357</v>
      </c>
      <c r="X114" t="s">
        <v>356</v>
      </c>
    </row>
    <row r="115" spans="1:24" x14ac:dyDescent="0.3">
      <c r="A115" t="s">
        <v>273</v>
      </c>
      <c r="B115" t="s">
        <v>272</v>
      </c>
      <c r="C115" t="s">
        <v>297</v>
      </c>
      <c r="D115">
        <v>33</v>
      </c>
      <c r="E115">
        <v>4</v>
      </c>
      <c r="F115">
        <v>1</v>
      </c>
      <c r="G115" s="1">
        <v>0.13986013986013901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3.03030303030303E-2</v>
      </c>
      <c r="Q115" s="1">
        <v>3.03030303030303E-2</v>
      </c>
      <c r="R115" s="1">
        <v>1</v>
      </c>
      <c r="S115" s="1">
        <v>0</v>
      </c>
      <c r="T115" s="1">
        <v>0.75757575757575701</v>
      </c>
      <c r="U115" t="s">
        <v>301</v>
      </c>
      <c r="V115" t="s">
        <v>300</v>
      </c>
      <c r="W115" t="s">
        <v>355</v>
      </c>
      <c r="X115" t="s">
        <v>354</v>
      </c>
    </row>
    <row r="116" spans="1:24" x14ac:dyDescent="0.3">
      <c r="A116" t="s">
        <v>49</v>
      </c>
      <c r="B116" t="s">
        <v>48</v>
      </c>
      <c r="C116" t="s">
        <v>297</v>
      </c>
      <c r="D116">
        <v>1</v>
      </c>
      <c r="E116">
        <v>4</v>
      </c>
      <c r="F116">
        <v>4</v>
      </c>
      <c r="G116" s="1">
        <v>0.30769230769230699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1</v>
      </c>
      <c r="Q116" s="1">
        <v>1</v>
      </c>
      <c r="R116" s="1">
        <v>1</v>
      </c>
      <c r="S116" s="1">
        <v>0</v>
      </c>
      <c r="T116" s="1">
        <v>1</v>
      </c>
      <c r="U116" t="s">
        <v>301</v>
      </c>
      <c r="V116" t="s">
        <v>300</v>
      </c>
      <c r="W116" t="s">
        <v>353</v>
      </c>
      <c r="X116" t="s">
        <v>352</v>
      </c>
    </row>
    <row r="117" spans="1:24" x14ac:dyDescent="0.3">
      <c r="A117" t="s">
        <v>149</v>
      </c>
      <c r="B117" t="s">
        <v>148</v>
      </c>
      <c r="C117" t="s">
        <v>297</v>
      </c>
      <c r="D117">
        <v>300</v>
      </c>
      <c r="E117">
        <v>5</v>
      </c>
      <c r="F117">
        <v>0</v>
      </c>
      <c r="G117" s="1">
        <v>0.13051282051282001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3.3333333333333301E-3</v>
      </c>
      <c r="P117" s="1">
        <v>0.26333333333333298</v>
      </c>
      <c r="Q117" s="1">
        <v>0.26333333333333298</v>
      </c>
      <c r="R117" s="1">
        <v>0.97666666666666602</v>
      </c>
      <c r="S117" s="1">
        <v>0.19</v>
      </c>
      <c r="T117" s="1">
        <v>0</v>
      </c>
      <c r="U117" t="s">
        <v>301</v>
      </c>
      <c r="V117" t="s">
        <v>300</v>
      </c>
      <c r="W117" t="s">
        <v>351</v>
      </c>
      <c r="X117" t="s">
        <v>350</v>
      </c>
    </row>
    <row r="118" spans="1:24" x14ac:dyDescent="0.3">
      <c r="A118" t="s">
        <v>241</v>
      </c>
      <c r="B118" t="s">
        <v>240</v>
      </c>
      <c r="C118" t="s">
        <v>297</v>
      </c>
      <c r="D118">
        <v>213</v>
      </c>
      <c r="E118">
        <v>2</v>
      </c>
      <c r="F118">
        <v>1</v>
      </c>
      <c r="G118" s="1">
        <v>7.8006500541711807E-2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1.4084507042253501E-2</v>
      </c>
      <c r="P118" s="1">
        <v>0</v>
      </c>
      <c r="Q118" s="1">
        <v>0</v>
      </c>
      <c r="R118" s="1">
        <v>1</v>
      </c>
      <c r="S118" s="1">
        <v>0</v>
      </c>
      <c r="T118" s="1">
        <v>0</v>
      </c>
      <c r="U118" t="s">
        <v>301</v>
      </c>
      <c r="V118" t="s">
        <v>300</v>
      </c>
      <c r="W118" t="s">
        <v>349</v>
      </c>
      <c r="X118" t="s">
        <v>348</v>
      </c>
    </row>
    <row r="119" spans="1:24" x14ac:dyDescent="0.3">
      <c r="A119" t="s">
        <v>9</v>
      </c>
      <c r="B119" t="s">
        <v>8</v>
      </c>
      <c r="C119" t="s">
        <v>297</v>
      </c>
      <c r="D119">
        <v>1</v>
      </c>
      <c r="E119">
        <v>7</v>
      </c>
      <c r="F119">
        <v>7</v>
      </c>
      <c r="G119" s="1">
        <v>0.53846153846153799</v>
      </c>
      <c r="H119" s="1">
        <v>0</v>
      </c>
      <c r="I119" s="1">
        <v>0</v>
      </c>
      <c r="J119" s="1">
        <v>0</v>
      </c>
      <c r="K119" s="1">
        <v>0</v>
      </c>
      <c r="L119" s="1">
        <v>1</v>
      </c>
      <c r="M119" s="1">
        <v>1</v>
      </c>
      <c r="N119" s="1">
        <v>0</v>
      </c>
      <c r="O119" s="1">
        <v>1</v>
      </c>
      <c r="P119" s="1">
        <v>1</v>
      </c>
      <c r="Q119" s="1">
        <v>1</v>
      </c>
      <c r="R119" s="1">
        <v>1</v>
      </c>
      <c r="S119" s="1">
        <v>0</v>
      </c>
      <c r="T119" s="1">
        <v>1</v>
      </c>
    </row>
    <row r="120" spans="1:24" x14ac:dyDescent="0.3">
      <c r="A120" t="s">
        <v>277</v>
      </c>
      <c r="B120" t="s">
        <v>276</v>
      </c>
      <c r="C120" t="s">
        <v>297</v>
      </c>
      <c r="D120">
        <v>300</v>
      </c>
      <c r="E120">
        <v>5</v>
      </c>
      <c r="F120">
        <v>0</v>
      </c>
      <c r="G120" s="1">
        <v>0.101025641025641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0.02</v>
      </c>
      <c r="Q120" s="1">
        <v>0.02</v>
      </c>
      <c r="R120" s="1">
        <v>0.57666666666666599</v>
      </c>
      <c r="S120" s="1">
        <v>0.02</v>
      </c>
      <c r="T120" s="1">
        <v>0.67666666666666597</v>
      </c>
      <c r="U120" t="s">
        <v>301</v>
      </c>
      <c r="V120" t="s">
        <v>300</v>
      </c>
      <c r="W120" t="s">
        <v>347</v>
      </c>
      <c r="X120" t="s">
        <v>346</v>
      </c>
    </row>
    <row r="121" spans="1:24" x14ac:dyDescent="0.3">
      <c r="A121" t="s">
        <v>205</v>
      </c>
      <c r="B121" t="s">
        <v>204</v>
      </c>
      <c r="C121" t="s">
        <v>297</v>
      </c>
      <c r="D121">
        <v>300</v>
      </c>
      <c r="E121">
        <v>6</v>
      </c>
      <c r="F121">
        <v>0</v>
      </c>
      <c r="G121" s="1">
        <v>0.14589743589743501</v>
      </c>
      <c r="H121" s="1">
        <v>0</v>
      </c>
      <c r="I121" s="1">
        <v>0</v>
      </c>
      <c r="J121" s="1">
        <v>0</v>
      </c>
      <c r="K121" s="1">
        <v>0.01</v>
      </c>
      <c r="L121" s="1">
        <v>0</v>
      </c>
      <c r="M121" s="1">
        <v>0</v>
      </c>
      <c r="N121" s="1">
        <v>0</v>
      </c>
      <c r="O121" s="1">
        <v>0</v>
      </c>
      <c r="P121" s="1">
        <v>0.03</v>
      </c>
      <c r="Q121" s="1">
        <v>3.3333333333333298E-2</v>
      </c>
      <c r="R121" s="1">
        <v>0.89666666666666595</v>
      </c>
      <c r="S121" s="1">
        <v>0.16666666666666599</v>
      </c>
      <c r="T121" s="1">
        <v>0.76</v>
      </c>
      <c r="U121" t="s">
        <v>301</v>
      </c>
      <c r="V121" t="s">
        <v>300</v>
      </c>
      <c r="W121" t="s">
        <v>345</v>
      </c>
      <c r="X121" t="s">
        <v>344</v>
      </c>
    </row>
    <row r="122" spans="1:24" x14ac:dyDescent="0.3">
      <c r="A122" t="s">
        <v>263</v>
      </c>
      <c r="B122" t="s">
        <v>262</v>
      </c>
      <c r="C122" t="s">
        <v>297</v>
      </c>
      <c r="D122">
        <v>300</v>
      </c>
      <c r="E122">
        <v>5</v>
      </c>
      <c r="F122">
        <v>0</v>
      </c>
      <c r="G122" s="1">
        <v>0.12871794871794801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3.3333333333333301E-3</v>
      </c>
      <c r="Q122" s="1">
        <v>3.3333333333333301E-3</v>
      </c>
      <c r="R122" s="1">
        <v>0.70333333333333303</v>
      </c>
      <c r="S122" s="1">
        <v>1.6666666666666601E-2</v>
      </c>
      <c r="T122" s="1">
        <v>0.94666666666666599</v>
      </c>
      <c r="U122" t="s">
        <v>301</v>
      </c>
      <c r="V122" t="s">
        <v>300</v>
      </c>
      <c r="W122" t="s">
        <v>343</v>
      </c>
      <c r="X122" t="s">
        <v>342</v>
      </c>
    </row>
    <row r="123" spans="1:24" x14ac:dyDescent="0.3">
      <c r="A123" t="s">
        <v>117</v>
      </c>
      <c r="B123" t="s">
        <v>116</v>
      </c>
      <c r="C123" t="s">
        <v>297</v>
      </c>
      <c r="D123">
        <v>300</v>
      </c>
      <c r="E123">
        <v>10</v>
      </c>
      <c r="F123">
        <v>0</v>
      </c>
      <c r="G123" s="1">
        <v>0.18666666666666601</v>
      </c>
      <c r="H123" s="1">
        <v>6.6666666666666602E-3</v>
      </c>
      <c r="I123" s="1">
        <v>6.6666666666666602E-3</v>
      </c>
      <c r="J123" s="1">
        <v>6.6666666666666602E-3</v>
      </c>
      <c r="K123" s="1">
        <v>4.6666666666666599E-2</v>
      </c>
      <c r="L123" s="1">
        <v>3.3333333333333301E-3</v>
      </c>
      <c r="M123" s="1">
        <v>3.3333333333333301E-3</v>
      </c>
      <c r="N123" s="1">
        <v>0</v>
      </c>
      <c r="O123" s="1">
        <v>0</v>
      </c>
      <c r="P123" s="1">
        <v>0.55666666666666598</v>
      </c>
      <c r="Q123" s="1">
        <v>0.56000000000000005</v>
      </c>
      <c r="R123" s="1">
        <v>0.37666666666666598</v>
      </c>
      <c r="S123" s="1">
        <v>0</v>
      </c>
      <c r="T123" s="1">
        <v>0.86</v>
      </c>
    </row>
    <row r="124" spans="1:24" x14ac:dyDescent="0.3">
      <c r="A124" t="s">
        <v>47</v>
      </c>
      <c r="B124" t="s">
        <v>46</v>
      </c>
      <c r="C124" t="s">
        <v>297</v>
      </c>
      <c r="D124">
        <v>300</v>
      </c>
      <c r="E124">
        <v>3</v>
      </c>
      <c r="F124">
        <v>0</v>
      </c>
      <c r="G124" s="1">
        <v>8.6410256410256403E-2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6.3333333333333297E-2</v>
      </c>
      <c r="Q124" s="1">
        <v>6.3333333333333297E-2</v>
      </c>
      <c r="R124" s="1">
        <v>0</v>
      </c>
      <c r="S124" s="1">
        <v>0</v>
      </c>
      <c r="T124" s="1">
        <v>0.99666666666666603</v>
      </c>
      <c r="U124" t="s">
        <v>301</v>
      </c>
      <c r="V124" t="s">
        <v>300</v>
      </c>
      <c r="W124" t="s">
        <v>341</v>
      </c>
      <c r="X124" t="s">
        <v>340</v>
      </c>
    </row>
    <row r="125" spans="1:24" x14ac:dyDescent="0.3">
      <c r="A125" t="s">
        <v>217</v>
      </c>
      <c r="B125" t="s">
        <v>216</v>
      </c>
      <c r="C125" t="s">
        <v>297</v>
      </c>
      <c r="D125">
        <v>268</v>
      </c>
      <c r="E125">
        <v>3</v>
      </c>
      <c r="F125">
        <v>1</v>
      </c>
      <c r="G125" s="1">
        <v>0.144948335246842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0.79850746268656703</v>
      </c>
      <c r="S125" s="1">
        <v>8.5820895522388002E-2</v>
      </c>
      <c r="T125" s="1">
        <v>1</v>
      </c>
      <c r="U125" t="s">
        <v>301</v>
      </c>
      <c r="V125" t="s">
        <v>300</v>
      </c>
      <c r="W125" t="s">
        <v>339</v>
      </c>
      <c r="X125" t="s">
        <v>338</v>
      </c>
    </row>
    <row r="126" spans="1:24" x14ac:dyDescent="0.3">
      <c r="A126" t="s">
        <v>245</v>
      </c>
      <c r="B126" t="s">
        <v>244</v>
      </c>
      <c r="C126" t="s">
        <v>297</v>
      </c>
      <c r="D126">
        <v>135</v>
      </c>
      <c r="E126">
        <v>11</v>
      </c>
      <c r="F126">
        <v>1</v>
      </c>
      <c r="G126" s="1">
        <v>0.15384615384615299</v>
      </c>
      <c r="H126" s="1">
        <v>1.48148148148148E-2</v>
      </c>
      <c r="I126" s="1">
        <v>1.48148148148148E-2</v>
      </c>
      <c r="J126" s="1">
        <v>1.48148148148148E-2</v>
      </c>
      <c r="K126" s="1">
        <v>0.2</v>
      </c>
      <c r="L126" s="1">
        <v>2.96296296296296E-2</v>
      </c>
      <c r="M126" s="1">
        <v>2.96296296296296E-2</v>
      </c>
      <c r="N126" s="1">
        <v>0</v>
      </c>
      <c r="O126" s="1">
        <v>0</v>
      </c>
      <c r="P126" s="1">
        <v>2.96296296296296E-2</v>
      </c>
      <c r="Q126" s="1">
        <v>2.96296296296296E-2</v>
      </c>
      <c r="R126" s="1">
        <v>1</v>
      </c>
      <c r="S126" s="1">
        <v>0.49629629629629601</v>
      </c>
      <c r="T126" s="1">
        <v>0.14074074074074</v>
      </c>
      <c r="U126" t="s">
        <v>301</v>
      </c>
      <c r="V126" t="s">
        <v>300</v>
      </c>
      <c r="W126" t="s">
        <v>337</v>
      </c>
      <c r="X126" t="s">
        <v>336</v>
      </c>
    </row>
    <row r="127" spans="1:24" x14ac:dyDescent="0.3">
      <c r="A127" t="s">
        <v>29</v>
      </c>
      <c r="B127" t="s">
        <v>28</v>
      </c>
      <c r="C127" t="s">
        <v>297</v>
      </c>
      <c r="D127">
        <v>157</v>
      </c>
      <c r="E127">
        <v>11</v>
      </c>
      <c r="F127">
        <v>1</v>
      </c>
      <c r="G127" s="1">
        <v>0.242038216560509</v>
      </c>
      <c r="H127" s="1">
        <v>4.4585987261146397E-2</v>
      </c>
      <c r="I127" s="1">
        <v>5.7324840764331197E-2</v>
      </c>
      <c r="J127" s="1">
        <v>2.54777070063694E-2</v>
      </c>
      <c r="K127" s="1">
        <v>0</v>
      </c>
      <c r="L127" s="1">
        <v>5.0955414012738801E-2</v>
      </c>
      <c r="M127" s="1">
        <v>5.7324840764331197E-2</v>
      </c>
      <c r="N127" s="1">
        <v>0</v>
      </c>
      <c r="O127" s="1">
        <v>1.9108280254777E-2</v>
      </c>
      <c r="P127" s="1">
        <v>8.2802547770700605E-2</v>
      </c>
      <c r="Q127" s="1">
        <v>8.2802547770700605E-2</v>
      </c>
      <c r="R127" s="1">
        <v>0.968152866242038</v>
      </c>
      <c r="S127" s="1">
        <v>0.75796178343949006</v>
      </c>
      <c r="T127" s="1">
        <v>1</v>
      </c>
      <c r="U127" t="s">
        <v>301</v>
      </c>
      <c r="V127" t="s">
        <v>300</v>
      </c>
      <c r="W127" t="s">
        <v>335</v>
      </c>
      <c r="X127" t="s">
        <v>334</v>
      </c>
    </row>
    <row r="128" spans="1:24" x14ac:dyDescent="0.3">
      <c r="A128" t="s">
        <v>33</v>
      </c>
      <c r="B128" t="s">
        <v>32</v>
      </c>
      <c r="C128" t="s">
        <v>297</v>
      </c>
      <c r="D128">
        <v>49</v>
      </c>
      <c r="E128">
        <v>6</v>
      </c>
      <c r="F128">
        <v>1</v>
      </c>
      <c r="G128" s="1">
        <v>0.16954474097331201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0.265306122448979</v>
      </c>
      <c r="P128" s="1">
        <v>0.10204081632653</v>
      </c>
      <c r="Q128" s="1">
        <v>0.10204081632653</v>
      </c>
      <c r="R128" s="1">
        <v>0.34693877551020402</v>
      </c>
      <c r="S128" s="1">
        <v>0.38775510204081598</v>
      </c>
      <c r="T128" s="1">
        <v>1</v>
      </c>
      <c r="U128" t="s">
        <v>301</v>
      </c>
      <c r="V128" t="s">
        <v>300</v>
      </c>
      <c r="W128" t="s">
        <v>333</v>
      </c>
      <c r="X128" t="s">
        <v>332</v>
      </c>
    </row>
    <row r="129" spans="1:24" x14ac:dyDescent="0.3">
      <c r="A129" t="s">
        <v>119</v>
      </c>
      <c r="B129" t="s">
        <v>118</v>
      </c>
      <c r="C129" t="s">
        <v>297</v>
      </c>
      <c r="D129">
        <v>300</v>
      </c>
      <c r="E129">
        <v>4</v>
      </c>
      <c r="F129">
        <v>0</v>
      </c>
      <c r="G129" s="1">
        <v>0.219487179487179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0.01</v>
      </c>
      <c r="P129" s="1">
        <v>0</v>
      </c>
      <c r="Q129" s="1">
        <v>0</v>
      </c>
      <c r="R129" s="1">
        <v>0.92333333333333301</v>
      </c>
      <c r="S129" s="1">
        <v>0.92666666666666597</v>
      </c>
      <c r="T129" s="1">
        <v>0.99333333333333296</v>
      </c>
      <c r="U129" t="s">
        <v>301</v>
      </c>
      <c r="V129" t="s">
        <v>300</v>
      </c>
      <c r="W129" t="s">
        <v>331</v>
      </c>
      <c r="X129" t="s">
        <v>330</v>
      </c>
    </row>
    <row r="130" spans="1:24" x14ac:dyDescent="0.3">
      <c r="A130" t="s">
        <v>177</v>
      </c>
      <c r="B130" t="s">
        <v>176</v>
      </c>
      <c r="C130" t="s">
        <v>297</v>
      </c>
      <c r="D130">
        <v>300</v>
      </c>
      <c r="E130">
        <v>9</v>
      </c>
      <c r="F130">
        <v>0</v>
      </c>
      <c r="G130" s="1">
        <v>0.17820512820512799</v>
      </c>
      <c r="H130" s="1">
        <v>6.6666666666666602E-3</v>
      </c>
      <c r="I130" s="1">
        <v>6.6666666666666602E-3</v>
      </c>
      <c r="J130" s="1">
        <v>0</v>
      </c>
      <c r="K130" s="1">
        <v>0</v>
      </c>
      <c r="L130" s="1">
        <v>6.6666666666666602E-3</v>
      </c>
      <c r="M130" s="1">
        <v>6.6666666666666602E-3</v>
      </c>
      <c r="N130" s="1">
        <v>0</v>
      </c>
      <c r="O130" s="1">
        <v>0</v>
      </c>
      <c r="P130" s="1">
        <v>0.233333333333333</v>
      </c>
      <c r="Q130" s="1">
        <v>0.233333333333333</v>
      </c>
      <c r="R130" s="1">
        <v>0.91666666666666596</v>
      </c>
      <c r="S130" s="1">
        <v>9.3333333333333296E-2</v>
      </c>
      <c r="T130" s="1">
        <v>0.81333333333333302</v>
      </c>
      <c r="U130" t="s">
        <v>301</v>
      </c>
      <c r="V130" t="s">
        <v>300</v>
      </c>
      <c r="W130" t="s">
        <v>329</v>
      </c>
      <c r="X130" t="s">
        <v>328</v>
      </c>
    </row>
    <row r="131" spans="1:24" x14ac:dyDescent="0.3">
      <c r="A131" t="s">
        <v>231</v>
      </c>
      <c r="B131" t="s">
        <v>230</v>
      </c>
      <c r="C131" t="s">
        <v>297</v>
      </c>
      <c r="D131">
        <v>49</v>
      </c>
      <c r="E131">
        <v>7</v>
      </c>
      <c r="F131">
        <v>0</v>
      </c>
      <c r="G131" s="1">
        <v>0.16640502354788</v>
      </c>
      <c r="H131" s="1">
        <v>0</v>
      </c>
      <c r="I131" s="1">
        <v>0</v>
      </c>
      <c r="J131" s="1">
        <v>0</v>
      </c>
      <c r="K131" s="1">
        <v>0</v>
      </c>
      <c r="L131" s="1">
        <v>2.04081632653061E-2</v>
      </c>
      <c r="M131" s="1">
        <v>2.04081632653061E-2</v>
      </c>
      <c r="N131" s="1">
        <v>0</v>
      </c>
      <c r="O131" s="1">
        <v>0</v>
      </c>
      <c r="P131" s="1">
        <v>2.04081632653061E-2</v>
      </c>
      <c r="Q131" s="1">
        <v>2.04081632653061E-2</v>
      </c>
      <c r="R131" s="1">
        <v>0.38775510204081598</v>
      </c>
      <c r="S131" s="1">
        <v>0.71428571428571397</v>
      </c>
      <c r="T131" s="1">
        <v>0.97959183673469297</v>
      </c>
      <c r="U131" t="s">
        <v>301</v>
      </c>
      <c r="V131" t="s">
        <v>300</v>
      </c>
      <c r="W131" t="s">
        <v>327</v>
      </c>
      <c r="X131" t="s">
        <v>326</v>
      </c>
    </row>
    <row r="132" spans="1:24" x14ac:dyDescent="0.3">
      <c r="A132" t="s">
        <v>215</v>
      </c>
      <c r="B132" t="s">
        <v>214</v>
      </c>
      <c r="C132" t="s">
        <v>297</v>
      </c>
      <c r="D132">
        <v>10</v>
      </c>
      <c r="E132">
        <v>4</v>
      </c>
      <c r="F132">
        <v>0</v>
      </c>
      <c r="G132" s="1">
        <v>0.146153846153846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0.2</v>
      </c>
      <c r="Q132" s="1">
        <v>0.2</v>
      </c>
      <c r="R132" s="1">
        <v>0.8</v>
      </c>
      <c r="S132" s="1">
        <v>0</v>
      </c>
      <c r="T132" s="1">
        <v>0.7</v>
      </c>
      <c r="U132" t="s">
        <v>301</v>
      </c>
      <c r="V132" t="s">
        <v>300</v>
      </c>
      <c r="W132" t="s">
        <v>325</v>
      </c>
      <c r="X132" t="s">
        <v>324</v>
      </c>
    </row>
    <row r="133" spans="1:24" x14ac:dyDescent="0.3">
      <c r="A133" t="s">
        <v>13</v>
      </c>
      <c r="B133" t="s">
        <v>12</v>
      </c>
      <c r="C133" t="s">
        <v>297</v>
      </c>
      <c r="D133">
        <v>46</v>
      </c>
      <c r="E133">
        <v>6</v>
      </c>
      <c r="F133">
        <v>1</v>
      </c>
      <c r="G133" s="1">
        <v>0.24080267558528401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0.108695652173913</v>
      </c>
      <c r="P133" s="1">
        <v>0.36956521739130399</v>
      </c>
      <c r="Q133" s="1">
        <v>0.36956521739130399</v>
      </c>
      <c r="R133" s="1">
        <v>0.69565217391304301</v>
      </c>
      <c r="S133" s="1">
        <v>0.58695652173913004</v>
      </c>
      <c r="T133" s="1">
        <v>1</v>
      </c>
      <c r="U133" t="s">
        <v>301</v>
      </c>
      <c r="V133" t="s">
        <v>300</v>
      </c>
      <c r="W133" t="s">
        <v>323</v>
      </c>
      <c r="X133" t="s">
        <v>322</v>
      </c>
    </row>
    <row r="134" spans="1:24" x14ac:dyDescent="0.3">
      <c r="A134" t="s">
        <v>37</v>
      </c>
      <c r="B134" t="s">
        <v>36</v>
      </c>
      <c r="C134" t="s">
        <v>297</v>
      </c>
      <c r="D134">
        <v>32</v>
      </c>
      <c r="E134">
        <v>11</v>
      </c>
      <c r="F134">
        <v>0</v>
      </c>
      <c r="G134" s="1">
        <v>0.28365384615384598</v>
      </c>
      <c r="H134" s="1">
        <v>0.28125</v>
      </c>
      <c r="I134" s="1">
        <v>0.21875</v>
      </c>
      <c r="J134" s="1">
        <v>0.28125</v>
      </c>
      <c r="K134" s="1">
        <v>0</v>
      </c>
      <c r="L134" s="1">
        <v>3.125E-2</v>
      </c>
      <c r="M134" s="1">
        <v>0.40625</v>
      </c>
      <c r="N134" s="1">
        <v>0</v>
      </c>
      <c r="O134" s="1">
        <v>6.25E-2</v>
      </c>
      <c r="P134" s="1">
        <v>0.6875</v>
      </c>
      <c r="Q134" s="1">
        <v>0.75</v>
      </c>
      <c r="R134" s="1">
        <v>0.5</v>
      </c>
      <c r="S134" s="1">
        <v>6.25E-2</v>
      </c>
      <c r="T134" s="1">
        <v>0.40625</v>
      </c>
      <c r="U134" t="s">
        <v>301</v>
      </c>
      <c r="V134" t="s">
        <v>300</v>
      </c>
      <c r="W134" t="s">
        <v>321</v>
      </c>
      <c r="X134" t="s">
        <v>320</v>
      </c>
    </row>
    <row r="135" spans="1:24" x14ac:dyDescent="0.3">
      <c r="A135" t="s">
        <v>65</v>
      </c>
      <c r="B135" t="s">
        <v>64</v>
      </c>
      <c r="C135" t="s">
        <v>297</v>
      </c>
      <c r="D135">
        <v>17</v>
      </c>
      <c r="E135">
        <v>4</v>
      </c>
      <c r="F135">
        <v>2</v>
      </c>
      <c r="G135" s="1">
        <v>0.19004524886877799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0.23529411764705799</v>
      </c>
      <c r="Q135" s="1">
        <v>0.23529411764705799</v>
      </c>
      <c r="R135" s="1">
        <v>1</v>
      </c>
      <c r="S135" s="1">
        <v>0</v>
      </c>
      <c r="T135" s="1">
        <v>1</v>
      </c>
      <c r="U135" t="s">
        <v>301</v>
      </c>
      <c r="V135" t="s">
        <v>300</v>
      </c>
      <c r="W135" t="s">
        <v>319</v>
      </c>
      <c r="X135" t="s">
        <v>318</v>
      </c>
    </row>
    <row r="136" spans="1:24" x14ac:dyDescent="0.3">
      <c r="A136" t="s">
        <v>131</v>
      </c>
      <c r="B136" t="s">
        <v>130</v>
      </c>
      <c r="C136" t="s">
        <v>297</v>
      </c>
      <c r="D136">
        <v>89</v>
      </c>
      <c r="E136">
        <v>3</v>
      </c>
      <c r="F136">
        <v>1</v>
      </c>
      <c r="G136" s="1">
        <v>0.22904062229904901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1</v>
      </c>
      <c r="S136" s="1">
        <v>0.98876404494381998</v>
      </c>
      <c r="T136" s="1">
        <v>0.98876404494381998</v>
      </c>
      <c r="U136" t="s">
        <v>301</v>
      </c>
      <c r="V136" t="s">
        <v>300</v>
      </c>
      <c r="W136" t="s">
        <v>317</v>
      </c>
      <c r="X136" t="s">
        <v>316</v>
      </c>
    </row>
    <row r="137" spans="1:24" x14ac:dyDescent="0.3">
      <c r="A137" t="s">
        <v>141</v>
      </c>
      <c r="B137" t="s">
        <v>140</v>
      </c>
      <c r="C137" t="s">
        <v>297</v>
      </c>
      <c r="D137">
        <v>300</v>
      </c>
      <c r="E137">
        <v>6</v>
      </c>
      <c r="F137">
        <v>0</v>
      </c>
      <c r="G137" s="1">
        <v>0.20948717948717899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6.6666666666666602E-3</v>
      </c>
      <c r="P137" s="1">
        <v>0.38666666666666599</v>
      </c>
      <c r="Q137" s="1">
        <v>0.38666666666666599</v>
      </c>
      <c r="R137" s="1">
        <v>0.93333333333333302</v>
      </c>
      <c r="S137" s="1">
        <v>7.3333333333333306E-2</v>
      </c>
      <c r="T137" s="1">
        <v>0.93666666666666598</v>
      </c>
      <c r="U137" t="s">
        <v>301</v>
      </c>
      <c r="V137" t="s">
        <v>300</v>
      </c>
      <c r="W137" t="s">
        <v>315</v>
      </c>
      <c r="X137" t="s">
        <v>314</v>
      </c>
    </row>
    <row r="138" spans="1:24" x14ac:dyDescent="0.3">
      <c r="A138" t="s">
        <v>99</v>
      </c>
      <c r="B138" t="s">
        <v>98</v>
      </c>
      <c r="C138" t="s">
        <v>297</v>
      </c>
      <c r="D138">
        <v>300</v>
      </c>
      <c r="E138">
        <v>4</v>
      </c>
      <c r="F138">
        <v>0</v>
      </c>
      <c r="G138" s="1">
        <v>0.18974358974358899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3.3333333333333301E-3</v>
      </c>
      <c r="P138" s="1">
        <v>0</v>
      </c>
      <c r="Q138" s="1">
        <v>0</v>
      </c>
      <c r="R138" s="1">
        <v>0.99333333333333296</v>
      </c>
      <c r="S138" s="1">
        <v>0.47666666666666602</v>
      </c>
      <c r="T138" s="1">
        <v>0.99333333333333296</v>
      </c>
      <c r="U138" t="s">
        <v>301</v>
      </c>
      <c r="V138" t="s">
        <v>300</v>
      </c>
      <c r="W138" t="s">
        <v>313</v>
      </c>
      <c r="X138" t="s">
        <v>312</v>
      </c>
    </row>
    <row r="139" spans="1:24" x14ac:dyDescent="0.3">
      <c r="A139" t="s">
        <v>289</v>
      </c>
      <c r="B139" t="s">
        <v>288</v>
      </c>
      <c r="C139" t="s">
        <v>297</v>
      </c>
      <c r="D139">
        <v>300</v>
      </c>
      <c r="E139">
        <v>6</v>
      </c>
      <c r="F139">
        <v>0</v>
      </c>
      <c r="G139" s="1">
        <v>6.9487179487179404E-2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3.3333333333333301E-3</v>
      </c>
      <c r="P139" s="1">
        <v>3.3333333333333301E-3</v>
      </c>
      <c r="Q139" s="1">
        <v>3.3333333333333301E-3</v>
      </c>
      <c r="R139" s="1">
        <v>0.82</v>
      </c>
      <c r="S139" s="1">
        <v>1.3333333333333299E-2</v>
      </c>
      <c r="T139" s="1">
        <v>0.06</v>
      </c>
      <c r="U139" t="s">
        <v>301</v>
      </c>
      <c r="V139" t="s">
        <v>300</v>
      </c>
      <c r="W139" t="s">
        <v>311</v>
      </c>
      <c r="X139" t="s">
        <v>310</v>
      </c>
    </row>
    <row r="140" spans="1:24" x14ac:dyDescent="0.3">
      <c r="A140" t="s">
        <v>209</v>
      </c>
      <c r="B140" t="s">
        <v>208</v>
      </c>
      <c r="C140" t="s">
        <v>297</v>
      </c>
      <c r="D140">
        <v>300</v>
      </c>
      <c r="E140">
        <v>6</v>
      </c>
      <c r="F140">
        <v>0</v>
      </c>
      <c r="G140" s="1">
        <v>0.193846153846153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1.6666666666666601E-2</v>
      </c>
      <c r="P140" s="1">
        <v>1.3333333333333299E-2</v>
      </c>
      <c r="Q140" s="1">
        <v>1.3333333333333299E-2</v>
      </c>
      <c r="R140" s="1">
        <v>0.88666666666666605</v>
      </c>
      <c r="S140" s="1">
        <v>0.65</v>
      </c>
      <c r="T140" s="1">
        <v>0.94</v>
      </c>
      <c r="U140" t="s">
        <v>301</v>
      </c>
      <c r="V140" t="s">
        <v>300</v>
      </c>
      <c r="W140" t="s">
        <v>309</v>
      </c>
      <c r="X140" t="s">
        <v>308</v>
      </c>
    </row>
    <row r="141" spans="1:24" x14ac:dyDescent="0.3">
      <c r="A141" t="s">
        <v>115</v>
      </c>
      <c r="B141" t="s">
        <v>114</v>
      </c>
      <c r="C141" t="s">
        <v>297</v>
      </c>
      <c r="D141">
        <v>125</v>
      </c>
      <c r="E141">
        <v>4</v>
      </c>
      <c r="F141">
        <v>0</v>
      </c>
      <c r="G141" s="1">
        <v>0.214153846153846</v>
      </c>
      <c r="H141" s="1">
        <v>0</v>
      </c>
      <c r="I141" s="1">
        <v>0</v>
      </c>
      <c r="J141" s="1">
        <v>0</v>
      </c>
      <c r="K141" s="1">
        <v>0.68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0.89600000000000002</v>
      </c>
      <c r="S141" s="1">
        <v>0.432</v>
      </c>
      <c r="T141" s="1">
        <v>0.77600000000000002</v>
      </c>
      <c r="U141" t="s">
        <v>301</v>
      </c>
      <c r="V141" t="s">
        <v>300</v>
      </c>
      <c r="W141" t="s">
        <v>307</v>
      </c>
      <c r="X141" t="s">
        <v>306</v>
      </c>
    </row>
    <row r="142" spans="1:24" x14ac:dyDescent="0.3">
      <c r="A142" t="s">
        <v>45</v>
      </c>
      <c r="B142" t="s">
        <v>44</v>
      </c>
      <c r="C142" t="s">
        <v>297</v>
      </c>
      <c r="D142">
        <v>207</v>
      </c>
      <c r="E142">
        <v>5</v>
      </c>
      <c r="F142">
        <v>1</v>
      </c>
      <c r="G142" s="1">
        <v>0.19695280564845699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9.6618357487922701E-3</v>
      </c>
      <c r="Q142" s="1">
        <v>9.6618357487922701E-3</v>
      </c>
      <c r="R142" s="1">
        <v>0.93719806763284996</v>
      </c>
      <c r="S142" s="1">
        <v>0.60386473429951604</v>
      </c>
      <c r="T142" s="1">
        <v>1</v>
      </c>
      <c r="U142" t="s">
        <v>301</v>
      </c>
      <c r="V142" t="s">
        <v>300</v>
      </c>
      <c r="W142" t="s">
        <v>305</v>
      </c>
      <c r="X142" t="s">
        <v>304</v>
      </c>
    </row>
    <row r="143" spans="1:24" x14ac:dyDescent="0.3">
      <c r="A143" t="s">
        <v>199</v>
      </c>
      <c r="B143" t="s">
        <v>198</v>
      </c>
      <c r="C143" t="s">
        <v>297</v>
      </c>
      <c r="D143">
        <v>300</v>
      </c>
      <c r="E143">
        <v>3</v>
      </c>
      <c r="F143">
        <v>1</v>
      </c>
      <c r="G143" s="1">
        <v>0.21769230769230699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0.99333333333333296</v>
      </c>
      <c r="S143" s="1">
        <v>0.836666666666666</v>
      </c>
      <c r="T143" s="1">
        <v>1</v>
      </c>
      <c r="U143" t="s">
        <v>301</v>
      </c>
      <c r="V143" t="s">
        <v>300</v>
      </c>
      <c r="W143" t="s">
        <v>303</v>
      </c>
      <c r="X143" t="s">
        <v>302</v>
      </c>
    </row>
    <row r="144" spans="1:24" x14ac:dyDescent="0.3">
      <c r="A144" t="s">
        <v>163</v>
      </c>
      <c r="B144" t="s">
        <v>162</v>
      </c>
      <c r="C144" t="s">
        <v>297</v>
      </c>
      <c r="D144">
        <v>14</v>
      </c>
      <c r="E144">
        <v>4</v>
      </c>
      <c r="F144">
        <v>1</v>
      </c>
      <c r="G144" s="1">
        <v>0.12637362637362601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0.28571428571428498</v>
      </c>
      <c r="Q144" s="1">
        <v>0.28571428571428498</v>
      </c>
      <c r="R144" s="1">
        <v>1</v>
      </c>
      <c r="S144" s="1">
        <v>0</v>
      </c>
      <c r="T144" s="1">
        <v>7.1428571428571397E-2</v>
      </c>
      <c r="U144" t="s">
        <v>301</v>
      </c>
      <c r="V144" t="s">
        <v>300</v>
      </c>
      <c r="W144" t="s">
        <v>299</v>
      </c>
      <c r="X144" t="s">
        <v>298</v>
      </c>
    </row>
    <row r="145" spans="1:20" x14ac:dyDescent="0.3">
      <c r="A145" t="s">
        <v>67</v>
      </c>
      <c r="B145" t="s">
        <v>66</v>
      </c>
      <c r="C145" t="s">
        <v>297</v>
      </c>
      <c r="D145">
        <v>3</v>
      </c>
      <c r="E145">
        <v>1</v>
      </c>
      <c r="F145">
        <v>1</v>
      </c>
      <c r="G145" s="1">
        <v>7.69230769230769E-2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1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5"/>
  <sheetViews>
    <sheetView topLeftCell="B1" workbookViewId="0">
      <selection sqref="A1:AA145"/>
    </sheetView>
  </sheetViews>
  <sheetFormatPr baseColWidth="10" defaultRowHeight="15.6" x14ac:dyDescent="0.3"/>
  <sheetData>
    <row r="1" spans="1:27" x14ac:dyDescent="0.3">
      <c r="A1" t="s">
        <v>1</v>
      </c>
      <c r="B1" t="s">
        <v>0</v>
      </c>
      <c r="C1" t="s">
        <v>572</v>
      </c>
      <c r="D1" t="s">
        <v>2</v>
      </c>
      <c r="E1" t="s">
        <v>571</v>
      </c>
      <c r="F1" t="s">
        <v>570</v>
      </c>
      <c r="G1" t="s">
        <v>7</v>
      </c>
      <c r="H1" t="s">
        <v>602</v>
      </c>
      <c r="I1" t="s">
        <v>601</v>
      </c>
      <c r="J1" t="s">
        <v>600</v>
      </c>
      <c r="K1" t="s">
        <v>599</v>
      </c>
      <c r="L1" t="s">
        <v>598</v>
      </c>
      <c r="M1" t="s">
        <v>597</v>
      </c>
      <c r="N1" t="s">
        <v>596</v>
      </c>
      <c r="O1" t="s">
        <v>595</v>
      </c>
      <c r="P1" t="s">
        <v>594</v>
      </c>
      <c r="Q1" t="s">
        <v>593</v>
      </c>
      <c r="R1" t="s">
        <v>592</v>
      </c>
      <c r="S1" t="s">
        <v>591</v>
      </c>
      <c r="T1" t="s">
        <v>590</v>
      </c>
      <c r="U1" t="s">
        <v>588</v>
      </c>
      <c r="V1" t="s">
        <v>587</v>
      </c>
      <c r="W1" t="s">
        <v>586</v>
      </c>
      <c r="X1" t="s">
        <v>554</v>
      </c>
      <c r="Y1" t="s">
        <v>553</v>
      </c>
      <c r="Z1" t="s">
        <v>552</v>
      </c>
      <c r="AA1" t="s">
        <v>551</v>
      </c>
    </row>
    <row r="2" spans="1:27" x14ac:dyDescent="0.3">
      <c r="A2" t="s">
        <v>41</v>
      </c>
      <c r="B2" t="s">
        <v>40</v>
      </c>
      <c r="C2" t="s">
        <v>618</v>
      </c>
      <c r="D2">
        <v>97</v>
      </c>
      <c r="E2">
        <v>7</v>
      </c>
      <c r="F2">
        <v>5</v>
      </c>
      <c r="G2" s="1">
        <v>0.411082474226804</v>
      </c>
      <c r="H2" s="1">
        <v>0</v>
      </c>
      <c r="I2" s="1">
        <v>0</v>
      </c>
      <c r="J2" s="1">
        <v>0</v>
      </c>
      <c r="K2" s="1">
        <v>1</v>
      </c>
      <c r="L2" s="1">
        <v>1</v>
      </c>
      <c r="M2" s="1">
        <v>1</v>
      </c>
      <c r="N2" s="1">
        <v>0</v>
      </c>
      <c r="O2" s="1">
        <v>0</v>
      </c>
      <c r="P2" s="1">
        <v>0.98969072164948402</v>
      </c>
      <c r="Q2" s="1">
        <v>0.58762886597938102</v>
      </c>
      <c r="R2" s="1">
        <v>1</v>
      </c>
      <c r="S2" s="1">
        <v>0</v>
      </c>
      <c r="T2" s="1">
        <v>1</v>
      </c>
      <c r="U2" s="1">
        <v>0</v>
      </c>
      <c r="V2" s="1">
        <v>0</v>
      </c>
      <c r="W2" s="1">
        <v>0</v>
      </c>
      <c r="X2" t="s">
        <v>301</v>
      </c>
      <c r="Y2" t="s">
        <v>300</v>
      </c>
      <c r="Z2" t="s">
        <v>437</v>
      </c>
      <c r="AA2" t="s">
        <v>436</v>
      </c>
    </row>
    <row r="3" spans="1:27" x14ac:dyDescent="0.3">
      <c r="A3" t="s">
        <v>11</v>
      </c>
      <c r="B3" t="s">
        <v>10</v>
      </c>
      <c r="C3" t="s">
        <v>618</v>
      </c>
      <c r="D3">
        <v>6</v>
      </c>
      <c r="E3">
        <v>6</v>
      </c>
      <c r="F3">
        <v>5</v>
      </c>
      <c r="G3" s="1">
        <v>0.34375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0.5</v>
      </c>
      <c r="N3" s="1">
        <v>0</v>
      </c>
      <c r="O3" s="1">
        <v>1</v>
      </c>
      <c r="P3" s="1">
        <v>1</v>
      </c>
      <c r="Q3" s="1">
        <v>1</v>
      </c>
      <c r="R3" s="1">
        <v>1</v>
      </c>
      <c r="S3" s="1">
        <v>0</v>
      </c>
      <c r="T3" s="1">
        <v>1</v>
      </c>
      <c r="U3" s="1">
        <v>0</v>
      </c>
      <c r="V3" s="1">
        <v>0</v>
      </c>
      <c r="W3" s="1">
        <v>0</v>
      </c>
    </row>
    <row r="4" spans="1:27" x14ac:dyDescent="0.3">
      <c r="A4" t="s">
        <v>47</v>
      </c>
      <c r="B4" t="s">
        <v>46</v>
      </c>
      <c r="C4" t="s">
        <v>618</v>
      </c>
      <c r="D4">
        <v>300</v>
      </c>
      <c r="E4">
        <v>7</v>
      </c>
      <c r="F4">
        <v>0</v>
      </c>
      <c r="G4" s="1">
        <v>0.32229166666666598</v>
      </c>
      <c r="H4" s="1">
        <v>0.90666666666666595</v>
      </c>
      <c r="I4" s="1">
        <v>0</v>
      </c>
      <c r="J4" s="1">
        <v>0</v>
      </c>
      <c r="K4" s="1">
        <v>0</v>
      </c>
      <c r="L4" s="1">
        <v>0.56999999999999995</v>
      </c>
      <c r="M4" s="1">
        <v>0</v>
      </c>
      <c r="N4" s="1">
        <v>6.3333333333333297E-2</v>
      </c>
      <c r="O4" s="1">
        <v>0</v>
      </c>
      <c r="P4" s="1">
        <v>0.99333333333333296</v>
      </c>
      <c r="Q4" s="1">
        <v>0.63</v>
      </c>
      <c r="R4" s="1">
        <v>0.99666666666666603</v>
      </c>
      <c r="S4" s="1">
        <v>0</v>
      </c>
      <c r="T4" s="1">
        <v>0.99666666666666603</v>
      </c>
      <c r="U4" s="1">
        <v>0</v>
      </c>
      <c r="V4" s="1">
        <v>0</v>
      </c>
      <c r="W4" s="1">
        <v>0</v>
      </c>
      <c r="X4" t="s">
        <v>301</v>
      </c>
      <c r="Y4" t="s">
        <v>300</v>
      </c>
      <c r="Z4" t="s">
        <v>341</v>
      </c>
      <c r="AA4" t="s">
        <v>340</v>
      </c>
    </row>
    <row r="5" spans="1:27" x14ac:dyDescent="0.3">
      <c r="A5" t="s">
        <v>25</v>
      </c>
      <c r="B5" t="s">
        <v>24</v>
      </c>
      <c r="C5" t="s">
        <v>618</v>
      </c>
      <c r="D5">
        <v>170</v>
      </c>
      <c r="E5">
        <v>11</v>
      </c>
      <c r="F5">
        <v>1</v>
      </c>
      <c r="G5" s="1">
        <v>0.28786764705882301</v>
      </c>
      <c r="H5" s="1">
        <v>1.7647058823529401E-2</v>
      </c>
      <c r="I5" s="1">
        <v>0</v>
      </c>
      <c r="J5" s="1">
        <v>0</v>
      </c>
      <c r="K5" s="1">
        <v>2.3529411764705799E-2</v>
      </c>
      <c r="L5" s="1">
        <v>0</v>
      </c>
      <c r="M5" s="1">
        <v>0.77058823529411702</v>
      </c>
      <c r="N5" s="1">
        <v>2.94117647058823E-2</v>
      </c>
      <c r="O5" s="1">
        <v>0.14705882352941099</v>
      </c>
      <c r="P5" s="1">
        <v>0.94705882352941095</v>
      </c>
      <c r="Q5" s="1">
        <v>0.66470588235294104</v>
      </c>
      <c r="R5" s="1">
        <v>1</v>
      </c>
      <c r="S5" s="1">
        <v>5.8823529411764696E-3</v>
      </c>
      <c r="T5" s="1">
        <v>0.994117647058823</v>
      </c>
      <c r="U5" s="1">
        <v>0</v>
      </c>
      <c r="V5" s="1">
        <v>5.8823529411764696E-3</v>
      </c>
      <c r="W5" s="1">
        <v>0</v>
      </c>
      <c r="X5" t="s">
        <v>301</v>
      </c>
      <c r="Y5" t="s">
        <v>300</v>
      </c>
      <c r="Z5" t="s">
        <v>487</v>
      </c>
      <c r="AA5" t="s">
        <v>486</v>
      </c>
    </row>
    <row r="6" spans="1:27" x14ac:dyDescent="0.3">
      <c r="A6" t="s">
        <v>27</v>
      </c>
      <c r="B6" t="s">
        <v>26</v>
      </c>
      <c r="C6" t="s">
        <v>618</v>
      </c>
      <c r="D6">
        <v>2</v>
      </c>
      <c r="E6">
        <v>5</v>
      </c>
      <c r="F6">
        <v>4</v>
      </c>
      <c r="G6" s="1">
        <v>0.28125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0.5</v>
      </c>
      <c r="P6" s="1">
        <v>1</v>
      </c>
      <c r="Q6" s="1">
        <v>1</v>
      </c>
      <c r="R6" s="1">
        <v>1</v>
      </c>
      <c r="S6" s="1">
        <v>0</v>
      </c>
      <c r="T6" s="1">
        <v>1</v>
      </c>
      <c r="U6" s="1">
        <v>0</v>
      </c>
      <c r="V6" s="1">
        <v>0</v>
      </c>
      <c r="W6" s="1">
        <v>0</v>
      </c>
    </row>
    <row r="7" spans="1:27" x14ac:dyDescent="0.3">
      <c r="A7" t="s">
        <v>37</v>
      </c>
      <c r="B7" t="s">
        <v>36</v>
      </c>
      <c r="C7" t="s">
        <v>618</v>
      </c>
      <c r="D7">
        <v>32</v>
      </c>
      <c r="E7">
        <v>6</v>
      </c>
      <c r="F7">
        <v>1</v>
      </c>
      <c r="G7" s="1">
        <v>0.275390625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0.21875</v>
      </c>
      <c r="N7" s="1">
        <v>0</v>
      </c>
      <c r="O7" s="1">
        <v>0</v>
      </c>
      <c r="P7" s="1">
        <v>0.96875</v>
      </c>
      <c r="Q7" s="1">
        <v>0.96875</v>
      </c>
      <c r="R7" s="1">
        <v>1</v>
      </c>
      <c r="S7" s="1">
        <v>0</v>
      </c>
      <c r="T7" s="1">
        <v>0</v>
      </c>
      <c r="U7" s="1">
        <v>0.875</v>
      </c>
      <c r="V7" s="1">
        <v>0</v>
      </c>
      <c r="W7" s="1">
        <v>0.375</v>
      </c>
      <c r="X7" t="s">
        <v>301</v>
      </c>
      <c r="Y7" t="s">
        <v>300</v>
      </c>
      <c r="Z7" t="s">
        <v>321</v>
      </c>
      <c r="AA7" t="s">
        <v>320</v>
      </c>
    </row>
    <row r="8" spans="1:27" x14ac:dyDescent="0.3">
      <c r="A8" t="s">
        <v>107</v>
      </c>
      <c r="B8" t="s">
        <v>106</v>
      </c>
      <c r="C8" t="s">
        <v>618</v>
      </c>
      <c r="D8">
        <v>148</v>
      </c>
      <c r="E8">
        <v>7</v>
      </c>
      <c r="F8">
        <v>3</v>
      </c>
      <c r="G8" s="1">
        <v>0.25042229729729698</v>
      </c>
      <c r="H8" s="1">
        <v>0</v>
      </c>
      <c r="I8" s="1">
        <v>0</v>
      </c>
      <c r="J8" s="1">
        <v>0</v>
      </c>
      <c r="K8" s="1">
        <v>6.7567567567567502E-3</v>
      </c>
      <c r="L8" s="1">
        <v>0</v>
      </c>
      <c r="M8" s="1">
        <v>0</v>
      </c>
      <c r="N8" s="1">
        <v>0</v>
      </c>
      <c r="O8" s="1">
        <v>6.7567567567567502E-3</v>
      </c>
      <c r="P8" s="1">
        <v>0.97972972972972905</v>
      </c>
      <c r="Q8" s="1">
        <v>1</v>
      </c>
      <c r="R8" s="1">
        <v>1</v>
      </c>
      <c r="S8" s="1">
        <v>0</v>
      </c>
      <c r="T8" s="1">
        <v>1</v>
      </c>
      <c r="U8" s="1">
        <v>0</v>
      </c>
      <c r="V8" s="1">
        <v>0</v>
      </c>
      <c r="W8" s="1">
        <v>1.35135135135135E-2</v>
      </c>
      <c r="X8" t="s">
        <v>301</v>
      </c>
      <c r="Y8" t="s">
        <v>300</v>
      </c>
      <c r="Z8" t="s">
        <v>521</v>
      </c>
      <c r="AA8" t="s">
        <v>520</v>
      </c>
    </row>
    <row r="9" spans="1:27" x14ac:dyDescent="0.3">
      <c r="A9" t="s">
        <v>101</v>
      </c>
      <c r="B9" t="s">
        <v>100</v>
      </c>
      <c r="C9" t="s">
        <v>618</v>
      </c>
      <c r="D9">
        <v>7</v>
      </c>
      <c r="E9">
        <v>4</v>
      </c>
      <c r="F9">
        <v>4</v>
      </c>
      <c r="G9" s="1">
        <v>0.25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1</v>
      </c>
      <c r="Q9" s="1">
        <v>1</v>
      </c>
      <c r="R9" s="1">
        <v>1</v>
      </c>
      <c r="S9" s="1">
        <v>0</v>
      </c>
      <c r="T9" s="1">
        <v>1</v>
      </c>
      <c r="U9" s="1">
        <v>0</v>
      </c>
      <c r="V9" s="1">
        <v>0</v>
      </c>
      <c r="W9" s="1">
        <v>0</v>
      </c>
      <c r="X9" t="s">
        <v>301</v>
      </c>
      <c r="Y9" t="s">
        <v>300</v>
      </c>
      <c r="Z9" t="s">
        <v>541</v>
      </c>
      <c r="AA9" t="s">
        <v>540</v>
      </c>
    </row>
    <row r="10" spans="1:27" x14ac:dyDescent="0.3">
      <c r="A10" t="s">
        <v>43</v>
      </c>
      <c r="B10" t="s">
        <v>42</v>
      </c>
      <c r="C10" t="s">
        <v>618</v>
      </c>
      <c r="D10">
        <v>5</v>
      </c>
      <c r="E10">
        <v>4</v>
      </c>
      <c r="F10">
        <v>4</v>
      </c>
      <c r="G10" s="1">
        <v>0.25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1</v>
      </c>
      <c r="Q10" s="1">
        <v>1</v>
      </c>
      <c r="R10" s="1">
        <v>1</v>
      </c>
      <c r="S10" s="1">
        <v>0</v>
      </c>
      <c r="T10" s="1">
        <v>1</v>
      </c>
      <c r="U10" s="1">
        <v>0</v>
      </c>
      <c r="V10" s="1">
        <v>0</v>
      </c>
      <c r="W10" s="1">
        <v>0</v>
      </c>
      <c r="X10" t="s">
        <v>301</v>
      </c>
      <c r="Y10" t="s">
        <v>300</v>
      </c>
      <c r="Z10" t="s">
        <v>531</v>
      </c>
      <c r="AA10" t="s">
        <v>530</v>
      </c>
    </row>
    <row r="11" spans="1:27" x14ac:dyDescent="0.3">
      <c r="A11" t="s">
        <v>23</v>
      </c>
      <c r="B11" t="s">
        <v>22</v>
      </c>
      <c r="C11" t="s">
        <v>618</v>
      </c>
      <c r="D11">
        <v>16</v>
      </c>
      <c r="E11">
        <v>4</v>
      </c>
      <c r="F11">
        <v>4</v>
      </c>
      <c r="G11" s="1">
        <v>0.25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1</v>
      </c>
      <c r="Q11" s="1">
        <v>1</v>
      </c>
      <c r="R11" s="1">
        <v>1</v>
      </c>
      <c r="S11" s="1">
        <v>0</v>
      </c>
      <c r="T11" s="1">
        <v>1</v>
      </c>
      <c r="U11" s="1">
        <v>0</v>
      </c>
      <c r="V11" s="1">
        <v>0</v>
      </c>
      <c r="W11" s="1">
        <v>0</v>
      </c>
      <c r="X11" t="s">
        <v>301</v>
      </c>
      <c r="Y11" t="s">
        <v>300</v>
      </c>
      <c r="Z11" t="s">
        <v>511</v>
      </c>
      <c r="AA11" t="s">
        <v>510</v>
      </c>
    </row>
    <row r="12" spans="1:27" x14ac:dyDescent="0.3">
      <c r="A12" t="s">
        <v>19</v>
      </c>
      <c r="B12" t="s">
        <v>18</v>
      </c>
      <c r="C12" t="s">
        <v>618</v>
      </c>
      <c r="D12">
        <v>7</v>
      </c>
      <c r="E12">
        <v>4</v>
      </c>
      <c r="F12">
        <v>4</v>
      </c>
      <c r="G12" s="1">
        <v>0.25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1</v>
      </c>
      <c r="Q12" s="1">
        <v>1</v>
      </c>
      <c r="R12" s="1">
        <v>1</v>
      </c>
      <c r="S12" s="1">
        <v>0</v>
      </c>
      <c r="T12" s="1">
        <v>1</v>
      </c>
      <c r="U12" s="1">
        <v>0</v>
      </c>
      <c r="V12" s="1">
        <v>0</v>
      </c>
      <c r="W12" s="1">
        <v>0</v>
      </c>
    </row>
    <row r="13" spans="1:27" x14ac:dyDescent="0.3">
      <c r="A13" t="s">
        <v>21</v>
      </c>
      <c r="B13" t="s">
        <v>20</v>
      </c>
      <c r="C13" t="s">
        <v>618</v>
      </c>
      <c r="D13">
        <v>3</v>
      </c>
      <c r="E13">
        <v>4</v>
      </c>
      <c r="F13">
        <v>4</v>
      </c>
      <c r="G13" s="1">
        <v>0.25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1</v>
      </c>
      <c r="Q13" s="1">
        <v>1</v>
      </c>
      <c r="R13" s="1">
        <v>1</v>
      </c>
      <c r="S13" s="1">
        <v>0</v>
      </c>
      <c r="T13" s="1">
        <v>1</v>
      </c>
      <c r="U13" s="1">
        <v>0</v>
      </c>
      <c r="V13" s="1">
        <v>0</v>
      </c>
      <c r="W13" s="1">
        <v>0</v>
      </c>
      <c r="X13" t="s">
        <v>301</v>
      </c>
      <c r="Y13" t="s">
        <v>300</v>
      </c>
      <c r="Z13" t="s">
        <v>458</v>
      </c>
      <c r="AA13" t="s">
        <v>457</v>
      </c>
    </row>
    <row r="14" spans="1:27" x14ac:dyDescent="0.3">
      <c r="A14" t="s">
        <v>31</v>
      </c>
      <c r="B14" t="s">
        <v>30</v>
      </c>
      <c r="C14" t="s">
        <v>618</v>
      </c>
      <c r="D14">
        <v>48</v>
      </c>
      <c r="E14">
        <v>4</v>
      </c>
      <c r="F14">
        <v>4</v>
      </c>
      <c r="G14" s="1">
        <v>0.25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1</v>
      </c>
      <c r="Q14" s="1">
        <v>1</v>
      </c>
      <c r="R14" s="1">
        <v>1</v>
      </c>
      <c r="S14" s="1">
        <v>0</v>
      </c>
      <c r="T14" s="1">
        <v>1</v>
      </c>
      <c r="U14" s="1">
        <v>0</v>
      </c>
      <c r="V14" s="1">
        <v>0</v>
      </c>
      <c r="W14" s="1">
        <v>0</v>
      </c>
      <c r="X14" t="s">
        <v>301</v>
      </c>
      <c r="Y14" t="s">
        <v>300</v>
      </c>
      <c r="Z14" t="s">
        <v>395</v>
      </c>
      <c r="AA14" t="s">
        <v>394</v>
      </c>
    </row>
    <row r="15" spans="1:27" x14ac:dyDescent="0.3">
      <c r="A15" t="s">
        <v>39</v>
      </c>
      <c r="B15" t="s">
        <v>38</v>
      </c>
      <c r="C15" t="s">
        <v>618</v>
      </c>
      <c r="D15">
        <v>25</v>
      </c>
      <c r="E15">
        <v>4</v>
      </c>
      <c r="F15">
        <v>4</v>
      </c>
      <c r="G15" s="1">
        <v>0.25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1</v>
      </c>
      <c r="Q15" s="1">
        <v>1</v>
      </c>
      <c r="R15" s="1">
        <v>1</v>
      </c>
      <c r="S15" s="1">
        <v>0</v>
      </c>
      <c r="T15" s="1">
        <v>1</v>
      </c>
      <c r="U15" s="1">
        <v>0</v>
      </c>
      <c r="V15" s="1">
        <v>0</v>
      </c>
      <c r="W15" s="1">
        <v>0</v>
      </c>
      <c r="X15" t="s">
        <v>301</v>
      </c>
      <c r="Y15" t="s">
        <v>300</v>
      </c>
      <c r="Z15" t="s">
        <v>375</v>
      </c>
      <c r="AA15" t="s">
        <v>374</v>
      </c>
    </row>
    <row r="16" spans="1:27" x14ac:dyDescent="0.3">
      <c r="A16" t="s">
        <v>49</v>
      </c>
      <c r="B16" t="s">
        <v>48</v>
      </c>
      <c r="C16" t="s">
        <v>618</v>
      </c>
      <c r="D16">
        <v>1</v>
      </c>
      <c r="E16">
        <v>4</v>
      </c>
      <c r="F16">
        <v>4</v>
      </c>
      <c r="G16" s="1">
        <v>0.25</v>
      </c>
      <c r="H16" s="1">
        <v>0</v>
      </c>
      <c r="I16" s="1">
        <v>0</v>
      </c>
      <c r="J16" s="1">
        <v>0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1</v>
      </c>
      <c r="Q16" s="1">
        <v>1</v>
      </c>
      <c r="R16" s="1">
        <v>1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t="s">
        <v>301</v>
      </c>
      <c r="Y16" t="s">
        <v>300</v>
      </c>
      <c r="Z16" t="s">
        <v>353</v>
      </c>
      <c r="AA16" t="s">
        <v>352</v>
      </c>
    </row>
    <row r="17" spans="1:27" x14ac:dyDescent="0.3">
      <c r="A17" t="s">
        <v>9</v>
      </c>
      <c r="B17" t="s">
        <v>8</v>
      </c>
      <c r="C17" t="s">
        <v>618</v>
      </c>
      <c r="D17">
        <v>1</v>
      </c>
      <c r="E17">
        <v>4</v>
      </c>
      <c r="F17">
        <v>4</v>
      </c>
      <c r="G17" s="1">
        <v>0.25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1</v>
      </c>
      <c r="P17" s="1">
        <v>1</v>
      </c>
      <c r="Q17" s="1">
        <v>0</v>
      </c>
      <c r="R17" s="1">
        <v>1</v>
      </c>
      <c r="S17" s="1">
        <v>0</v>
      </c>
      <c r="T17" s="1">
        <v>1</v>
      </c>
      <c r="U17" s="1">
        <v>0</v>
      </c>
      <c r="V17" s="1">
        <v>0</v>
      </c>
      <c r="W17" s="1">
        <v>0</v>
      </c>
    </row>
    <row r="18" spans="1:27" x14ac:dyDescent="0.3">
      <c r="A18" t="s">
        <v>13</v>
      </c>
      <c r="B18" t="s">
        <v>12</v>
      </c>
      <c r="C18" t="s">
        <v>618</v>
      </c>
      <c r="D18">
        <v>46</v>
      </c>
      <c r="E18">
        <v>4</v>
      </c>
      <c r="F18">
        <v>4</v>
      </c>
      <c r="G18" s="1">
        <v>0.25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1</v>
      </c>
      <c r="Q18" s="1">
        <v>1</v>
      </c>
      <c r="R18" s="1">
        <v>1</v>
      </c>
      <c r="S18" s="1">
        <v>0</v>
      </c>
      <c r="T18" s="1">
        <v>1</v>
      </c>
      <c r="U18" s="1">
        <v>0</v>
      </c>
      <c r="V18" s="1">
        <v>0</v>
      </c>
      <c r="W18" s="1">
        <v>0</v>
      </c>
      <c r="X18" t="s">
        <v>301</v>
      </c>
      <c r="Y18" t="s">
        <v>300</v>
      </c>
      <c r="Z18" t="s">
        <v>323</v>
      </c>
      <c r="AA18" t="s">
        <v>322</v>
      </c>
    </row>
    <row r="19" spans="1:27" x14ac:dyDescent="0.3">
      <c r="A19" t="s">
        <v>67</v>
      </c>
      <c r="B19" t="s">
        <v>66</v>
      </c>
      <c r="C19" t="s">
        <v>618</v>
      </c>
      <c r="D19">
        <v>3</v>
      </c>
      <c r="E19">
        <v>4</v>
      </c>
      <c r="F19">
        <v>4</v>
      </c>
      <c r="G19" s="1">
        <v>0.25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1</v>
      </c>
      <c r="Q19" s="1">
        <v>1</v>
      </c>
      <c r="R19" s="1">
        <v>1</v>
      </c>
      <c r="S19" s="1">
        <v>0</v>
      </c>
      <c r="T19" s="1">
        <v>1</v>
      </c>
      <c r="U19" s="1">
        <v>0</v>
      </c>
      <c r="V19" s="1">
        <v>0</v>
      </c>
      <c r="W19" s="1">
        <v>0</v>
      </c>
    </row>
    <row r="20" spans="1:27" x14ac:dyDescent="0.3">
      <c r="A20" t="s">
        <v>45</v>
      </c>
      <c r="B20" t="s">
        <v>44</v>
      </c>
      <c r="C20" t="s">
        <v>618</v>
      </c>
      <c r="D20">
        <v>207</v>
      </c>
      <c r="E20">
        <v>4</v>
      </c>
      <c r="F20">
        <v>3</v>
      </c>
      <c r="G20" s="1">
        <v>0.24939613526570001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1</v>
      </c>
      <c r="Q20" s="1">
        <v>0.99033816425120702</v>
      </c>
      <c r="R20" s="1">
        <v>1</v>
      </c>
      <c r="S20" s="1">
        <v>0</v>
      </c>
      <c r="T20" s="1">
        <v>1</v>
      </c>
      <c r="U20" s="1">
        <v>0</v>
      </c>
      <c r="V20" s="1">
        <v>0</v>
      </c>
      <c r="W20" s="1">
        <v>0</v>
      </c>
      <c r="X20" t="s">
        <v>301</v>
      </c>
      <c r="Y20" t="s">
        <v>300</v>
      </c>
      <c r="Z20" t="s">
        <v>305</v>
      </c>
      <c r="AA20" t="s">
        <v>304</v>
      </c>
    </row>
    <row r="21" spans="1:27" x14ac:dyDescent="0.3">
      <c r="A21" t="s">
        <v>83</v>
      </c>
      <c r="B21" t="s">
        <v>82</v>
      </c>
      <c r="C21" t="s">
        <v>618</v>
      </c>
      <c r="D21">
        <v>300</v>
      </c>
      <c r="E21">
        <v>4</v>
      </c>
      <c r="F21">
        <v>0</v>
      </c>
      <c r="G21" s="1">
        <v>0.24666666666666601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0.98666666666666603</v>
      </c>
      <c r="Q21" s="1">
        <v>0.98666666666666603</v>
      </c>
      <c r="R21" s="1">
        <v>0.98666666666666603</v>
      </c>
      <c r="S21" s="1">
        <v>0</v>
      </c>
      <c r="T21" s="1">
        <v>0.98666666666666603</v>
      </c>
      <c r="U21" s="1">
        <v>0</v>
      </c>
      <c r="V21" s="1">
        <v>0</v>
      </c>
      <c r="W21" s="1">
        <v>0</v>
      </c>
      <c r="X21" t="s">
        <v>301</v>
      </c>
      <c r="Y21" t="s">
        <v>300</v>
      </c>
      <c r="Z21" t="s">
        <v>422</v>
      </c>
      <c r="AA21" t="s">
        <v>421</v>
      </c>
    </row>
    <row r="22" spans="1:27" x14ac:dyDescent="0.3">
      <c r="A22" t="s">
        <v>33</v>
      </c>
      <c r="B22" t="s">
        <v>32</v>
      </c>
      <c r="C22" t="s">
        <v>618</v>
      </c>
      <c r="D22">
        <v>49</v>
      </c>
      <c r="E22">
        <v>4</v>
      </c>
      <c r="F22">
        <v>1</v>
      </c>
      <c r="G22" s="1">
        <v>0.23596938775510201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0.93877551020408101</v>
      </c>
      <c r="Q22" s="1">
        <v>0.93877551020408101</v>
      </c>
      <c r="R22" s="1">
        <v>1</v>
      </c>
      <c r="S22" s="1">
        <v>0</v>
      </c>
      <c r="T22" s="1">
        <v>0.89795918367346905</v>
      </c>
      <c r="U22" s="1">
        <v>0</v>
      </c>
      <c r="V22" s="1">
        <v>0</v>
      </c>
      <c r="W22" s="1">
        <v>0</v>
      </c>
      <c r="X22" t="s">
        <v>301</v>
      </c>
      <c r="Y22" t="s">
        <v>300</v>
      </c>
      <c r="Z22" t="s">
        <v>333</v>
      </c>
      <c r="AA22" t="s">
        <v>332</v>
      </c>
    </row>
    <row r="23" spans="1:27" x14ac:dyDescent="0.3">
      <c r="A23" t="s">
        <v>35</v>
      </c>
      <c r="B23" t="s">
        <v>34</v>
      </c>
      <c r="C23" t="s">
        <v>618</v>
      </c>
      <c r="D23">
        <v>3</v>
      </c>
      <c r="E23">
        <v>4</v>
      </c>
      <c r="F23">
        <v>3</v>
      </c>
      <c r="G23" s="1">
        <v>0.22916666666666599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1</v>
      </c>
      <c r="Q23" s="1">
        <v>1</v>
      </c>
      <c r="R23" s="1">
        <v>1</v>
      </c>
      <c r="S23" s="1">
        <v>0</v>
      </c>
      <c r="T23" s="1">
        <v>0.66666666666666596</v>
      </c>
      <c r="U23" s="1">
        <v>0</v>
      </c>
      <c r="V23" s="1">
        <v>0</v>
      </c>
      <c r="W23" s="1">
        <v>0</v>
      </c>
      <c r="X23" t="s">
        <v>301</v>
      </c>
      <c r="Y23" t="s">
        <v>300</v>
      </c>
      <c r="Z23" t="s">
        <v>503</v>
      </c>
      <c r="AA23" t="s">
        <v>502</v>
      </c>
    </row>
    <row r="24" spans="1:27" x14ac:dyDescent="0.3">
      <c r="A24" t="s">
        <v>29</v>
      </c>
      <c r="B24" t="s">
        <v>28</v>
      </c>
      <c r="C24" t="s">
        <v>618</v>
      </c>
      <c r="D24">
        <v>157</v>
      </c>
      <c r="E24">
        <v>4</v>
      </c>
      <c r="F24">
        <v>1</v>
      </c>
      <c r="G24" s="1">
        <v>0.22531847133757901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0.87261146496815201</v>
      </c>
      <c r="Q24" s="1">
        <v>0.89171974522292996</v>
      </c>
      <c r="R24" s="1">
        <v>1</v>
      </c>
      <c r="S24" s="1">
        <v>0</v>
      </c>
      <c r="T24" s="1">
        <v>0.84076433121019101</v>
      </c>
      <c r="U24" s="1">
        <v>0</v>
      </c>
      <c r="V24" s="1">
        <v>0</v>
      </c>
      <c r="W24" s="1">
        <v>0</v>
      </c>
      <c r="X24" t="s">
        <v>301</v>
      </c>
      <c r="Y24" t="s">
        <v>300</v>
      </c>
      <c r="Z24" t="s">
        <v>335</v>
      </c>
      <c r="AA24" t="s">
        <v>334</v>
      </c>
    </row>
    <row r="25" spans="1:27" x14ac:dyDescent="0.3">
      <c r="A25" t="s">
        <v>61</v>
      </c>
      <c r="B25" t="s">
        <v>60</v>
      </c>
      <c r="C25" t="s">
        <v>618</v>
      </c>
      <c r="D25">
        <v>300</v>
      </c>
      <c r="E25">
        <v>4</v>
      </c>
      <c r="F25">
        <v>0</v>
      </c>
      <c r="G25" s="1">
        <v>0.22145833333333301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0.89</v>
      </c>
      <c r="Q25" s="1">
        <v>0.89</v>
      </c>
      <c r="R25" s="1">
        <v>0.89333333333333298</v>
      </c>
      <c r="S25" s="1">
        <v>0</v>
      </c>
      <c r="T25" s="1">
        <v>0.87</v>
      </c>
      <c r="U25" s="1">
        <v>0</v>
      </c>
      <c r="V25" s="1">
        <v>0</v>
      </c>
      <c r="W25" s="1">
        <v>0</v>
      </c>
      <c r="X25" t="s">
        <v>301</v>
      </c>
      <c r="Y25" t="s">
        <v>300</v>
      </c>
      <c r="Z25" t="s">
        <v>550</v>
      </c>
      <c r="AA25" t="s">
        <v>549</v>
      </c>
    </row>
    <row r="26" spans="1:27" x14ac:dyDescent="0.3">
      <c r="A26" t="s">
        <v>51</v>
      </c>
      <c r="B26" t="s">
        <v>50</v>
      </c>
      <c r="C26" t="s">
        <v>618</v>
      </c>
      <c r="D26">
        <v>300</v>
      </c>
      <c r="E26">
        <v>4</v>
      </c>
      <c r="F26">
        <v>0</v>
      </c>
      <c r="G26" s="1">
        <v>0.22041666666666601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0.83333333333333304</v>
      </c>
      <c r="Q26" s="1">
        <v>0.86</v>
      </c>
      <c r="R26" s="1">
        <v>0.94666666666666599</v>
      </c>
      <c r="S26" s="1">
        <v>0</v>
      </c>
      <c r="T26" s="1">
        <v>0.88666666666666605</v>
      </c>
      <c r="U26" s="1">
        <v>0</v>
      </c>
      <c r="V26" s="1">
        <v>0</v>
      </c>
      <c r="W26" s="1">
        <v>0</v>
      </c>
      <c r="X26" t="s">
        <v>301</v>
      </c>
      <c r="Y26" t="s">
        <v>300</v>
      </c>
      <c r="Z26" t="s">
        <v>373</v>
      </c>
      <c r="AA26" t="s">
        <v>372</v>
      </c>
    </row>
    <row r="27" spans="1:27" x14ac:dyDescent="0.3">
      <c r="A27" t="s">
        <v>79</v>
      </c>
      <c r="B27" t="s">
        <v>78</v>
      </c>
      <c r="C27" t="s">
        <v>618</v>
      </c>
      <c r="D27">
        <v>300</v>
      </c>
      <c r="E27">
        <v>5</v>
      </c>
      <c r="F27">
        <v>0</v>
      </c>
      <c r="G27" s="1">
        <v>0.215208333333333</v>
      </c>
      <c r="H27" s="1">
        <v>0</v>
      </c>
      <c r="I27" s="1">
        <v>0.41666666666666602</v>
      </c>
      <c r="J27" s="1">
        <v>0.15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0.956666666666666</v>
      </c>
      <c r="Q27" s="1">
        <v>0</v>
      </c>
      <c r="R27" s="1">
        <v>0.99</v>
      </c>
      <c r="S27" s="1">
        <v>0</v>
      </c>
      <c r="T27" s="1">
        <v>0.93</v>
      </c>
      <c r="U27" s="1">
        <v>0</v>
      </c>
      <c r="V27" s="1">
        <v>0</v>
      </c>
      <c r="W27" s="1">
        <v>0</v>
      </c>
      <c r="X27" t="s">
        <v>301</v>
      </c>
      <c r="Y27" t="s">
        <v>300</v>
      </c>
      <c r="Z27" t="s">
        <v>357</v>
      </c>
      <c r="AA27" t="s">
        <v>356</v>
      </c>
    </row>
    <row r="28" spans="1:27" x14ac:dyDescent="0.3">
      <c r="A28" t="s">
        <v>57</v>
      </c>
      <c r="B28" t="s">
        <v>56</v>
      </c>
      <c r="C28" t="s">
        <v>618</v>
      </c>
      <c r="D28">
        <v>300</v>
      </c>
      <c r="E28">
        <v>4</v>
      </c>
      <c r="F28">
        <v>0</v>
      </c>
      <c r="G28" s="1">
        <v>0.21312500000000001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0.85333333333333306</v>
      </c>
      <c r="Q28" s="1">
        <v>0.85666666666666602</v>
      </c>
      <c r="R28" s="1">
        <v>0.85333333333333306</v>
      </c>
      <c r="S28" s="1">
        <v>0</v>
      </c>
      <c r="T28" s="1">
        <v>0.84666666666666601</v>
      </c>
      <c r="U28" s="1">
        <v>0</v>
      </c>
      <c r="V28" s="1">
        <v>0</v>
      </c>
      <c r="W28" s="1">
        <v>0</v>
      </c>
      <c r="X28" t="s">
        <v>301</v>
      </c>
      <c r="Y28" t="s">
        <v>300</v>
      </c>
      <c r="Z28" t="s">
        <v>537</v>
      </c>
      <c r="AA28" t="s">
        <v>536</v>
      </c>
    </row>
    <row r="29" spans="1:27" x14ac:dyDescent="0.3">
      <c r="A29" t="s">
        <v>117</v>
      </c>
      <c r="B29" t="s">
        <v>116</v>
      </c>
      <c r="C29" t="s">
        <v>618</v>
      </c>
      <c r="D29">
        <v>300</v>
      </c>
      <c r="E29">
        <v>7</v>
      </c>
      <c r="F29">
        <v>0</v>
      </c>
      <c r="G29" s="1">
        <v>0.212916666666666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6.6666666666666602E-3</v>
      </c>
      <c r="O29" s="1">
        <v>3.3333333333333301E-3</v>
      </c>
      <c r="P29" s="1">
        <v>0.86</v>
      </c>
      <c r="Q29" s="1">
        <v>0.86666666666666603</v>
      </c>
      <c r="R29" s="1">
        <v>0.86666666666666603</v>
      </c>
      <c r="S29" s="1">
        <v>0</v>
      </c>
      <c r="T29" s="1">
        <v>0.78333333333333299</v>
      </c>
      <c r="U29" s="1">
        <v>0</v>
      </c>
      <c r="V29" s="1">
        <v>0</v>
      </c>
      <c r="W29" s="1">
        <v>0.02</v>
      </c>
    </row>
    <row r="30" spans="1:27" x14ac:dyDescent="0.3">
      <c r="A30" t="s">
        <v>87</v>
      </c>
      <c r="B30" t="s">
        <v>86</v>
      </c>
      <c r="C30" t="s">
        <v>618</v>
      </c>
      <c r="D30">
        <v>5</v>
      </c>
      <c r="E30">
        <v>4</v>
      </c>
      <c r="F30">
        <v>3</v>
      </c>
      <c r="G30" s="1">
        <v>0.21249999999999999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1</v>
      </c>
      <c r="Q30" s="1">
        <v>1</v>
      </c>
      <c r="R30" s="1">
        <v>1</v>
      </c>
      <c r="S30" s="1">
        <v>0</v>
      </c>
      <c r="T30" s="1">
        <v>0.4</v>
      </c>
      <c r="U30" s="1">
        <v>0</v>
      </c>
      <c r="V30" s="1">
        <v>0</v>
      </c>
      <c r="W30" s="1">
        <v>0</v>
      </c>
    </row>
    <row r="31" spans="1:27" x14ac:dyDescent="0.3">
      <c r="A31" t="s">
        <v>193</v>
      </c>
      <c r="B31" t="s">
        <v>192</v>
      </c>
      <c r="C31" t="s">
        <v>618</v>
      </c>
      <c r="D31">
        <v>300</v>
      </c>
      <c r="E31">
        <v>7</v>
      </c>
      <c r="F31">
        <v>0</v>
      </c>
      <c r="G31" s="1">
        <v>0.205625</v>
      </c>
      <c r="H31" s="1">
        <v>0</v>
      </c>
      <c r="I31" s="1">
        <v>0</v>
      </c>
      <c r="J31" s="1">
        <v>0.78333333333333299</v>
      </c>
      <c r="K31" s="1">
        <v>0</v>
      </c>
      <c r="L31" s="1">
        <v>0.78333333333333299</v>
      </c>
      <c r="M31" s="1">
        <v>0</v>
      </c>
      <c r="N31" s="1">
        <v>0</v>
      </c>
      <c r="O31" s="1">
        <v>0</v>
      </c>
      <c r="P31" s="1">
        <v>0.21666666666666601</v>
      </c>
      <c r="Q31" s="1">
        <v>0.56333333333333302</v>
      </c>
      <c r="R31" s="1">
        <v>0.9</v>
      </c>
      <c r="S31" s="1">
        <v>0</v>
      </c>
      <c r="T31" s="1">
        <v>0.04</v>
      </c>
      <c r="U31" s="1">
        <v>3.3333333333333301E-3</v>
      </c>
      <c r="V31" s="1">
        <v>0</v>
      </c>
      <c r="W31" s="1">
        <v>0</v>
      </c>
      <c r="X31" t="s">
        <v>301</v>
      </c>
      <c r="Y31" t="s">
        <v>300</v>
      </c>
      <c r="Z31" t="s">
        <v>499</v>
      </c>
      <c r="AA31" t="s">
        <v>498</v>
      </c>
    </row>
    <row r="32" spans="1:27" x14ac:dyDescent="0.3">
      <c r="A32" t="s">
        <v>77</v>
      </c>
      <c r="B32" t="s">
        <v>76</v>
      </c>
      <c r="C32" t="s">
        <v>618</v>
      </c>
      <c r="D32">
        <v>300</v>
      </c>
      <c r="E32">
        <v>5</v>
      </c>
      <c r="F32">
        <v>0</v>
      </c>
      <c r="G32" s="1">
        <v>0.19645833333333301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3.3333333333333301E-3</v>
      </c>
      <c r="O32" s="1">
        <v>0</v>
      </c>
      <c r="P32" s="1">
        <v>0.75</v>
      </c>
      <c r="Q32" s="1">
        <v>0.67333333333333301</v>
      </c>
      <c r="R32" s="1">
        <v>0.86666666666666603</v>
      </c>
      <c r="S32" s="1">
        <v>0</v>
      </c>
      <c r="T32" s="1">
        <v>0.85</v>
      </c>
      <c r="U32" s="1">
        <v>0</v>
      </c>
      <c r="V32" s="1">
        <v>0</v>
      </c>
      <c r="W32" s="1">
        <v>0</v>
      </c>
      <c r="X32" t="s">
        <v>301</v>
      </c>
      <c r="Y32" t="s">
        <v>300</v>
      </c>
      <c r="Z32" t="s">
        <v>444</v>
      </c>
      <c r="AA32" t="s">
        <v>443</v>
      </c>
    </row>
    <row r="33" spans="1:27" x14ac:dyDescent="0.3">
      <c r="A33" t="s">
        <v>71</v>
      </c>
      <c r="B33" t="s">
        <v>70</v>
      </c>
      <c r="C33" t="s">
        <v>618</v>
      </c>
      <c r="D33">
        <v>12</v>
      </c>
      <c r="E33">
        <v>3</v>
      </c>
      <c r="F33">
        <v>3</v>
      </c>
      <c r="G33" s="1">
        <v>0.1875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1</v>
      </c>
      <c r="R33" s="1">
        <v>1</v>
      </c>
      <c r="S33" s="1">
        <v>0</v>
      </c>
      <c r="T33" s="1">
        <v>1</v>
      </c>
      <c r="U33" s="1">
        <v>0</v>
      </c>
      <c r="V33" s="1">
        <v>0</v>
      </c>
      <c r="W33" s="1">
        <v>0</v>
      </c>
      <c r="X33" t="s">
        <v>301</v>
      </c>
      <c r="Y33" t="s">
        <v>300</v>
      </c>
      <c r="Z33" t="s">
        <v>539</v>
      </c>
      <c r="AA33" t="s">
        <v>538</v>
      </c>
    </row>
    <row r="34" spans="1:27" x14ac:dyDescent="0.3">
      <c r="A34" t="s">
        <v>113</v>
      </c>
      <c r="B34" t="s">
        <v>112</v>
      </c>
      <c r="C34" t="s">
        <v>618</v>
      </c>
      <c r="D34">
        <v>66</v>
      </c>
      <c r="E34">
        <v>3</v>
      </c>
      <c r="F34">
        <v>3</v>
      </c>
      <c r="G34" s="1">
        <v>0.1875</v>
      </c>
      <c r="H34" s="1">
        <v>1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1</v>
      </c>
      <c r="S34" s="1">
        <v>0</v>
      </c>
      <c r="T34" s="1">
        <v>1</v>
      </c>
      <c r="U34" s="1">
        <v>0</v>
      </c>
      <c r="V34" s="1">
        <v>0</v>
      </c>
      <c r="W34" s="1">
        <v>0</v>
      </c>
      <c r="X34" t="s">
        <v>301</v>
      </c>
      <c r="Y34" t="s">
        <v>300</v>
      </c>
      <c r="Z34" t="s">
        <v>493</v>
      </c>
      <c r="AA34" t="s">
        <v>492</v>
      </c>
    </row>
    <row r="35" spans="1:27" x14ac:dyDescent="0.3">
      <c r="A35" t="s">
        <v>221</v>
      </c>
      <c r="B35" t="s">
        <v>220</v>
      </c>
      <c r="C35" t="s">
        <v>618</v>
      </c>
      <c r="D35">
        <v>112</v>
      </c>
      <c r="E35">
        <v>3</v>
      </c>
      <c r="F35">
        <v>3</v>
      </c>
      <c r="G35" s="1">
        <v>0.1875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1</v>
      </c>
      <c r="Q35" s="1">
        <v>1</v>
      </c>
      <c r="R35" s="1">
        <v>1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t="s">
        <v>301</v>
      </c>
      <c r="Y35" t="s">
        <v>300</v>
      </c>
      <c r="Z35" t="s">
        <v>475</v>
      </c>
      <c r="AA35" t="s">
        <v>474</v>
      </c>
    </row>
    <row r="36" spans="1:27" x14ac:dyDescent="0.3">
      <c r="A36" t="s">
        <v>65</v>
      </c>
      <c r="B36" t="s">
        <v>64</v>
      </c>
      <c r="C36" t="s">
        <v>618</v>
      </c>
      <c r="D36">
        <v>17</v>
      </c>
      <c r="E36">
        <v>3</v>
      </c>
      <c r="F36">
        <v>3</v>
      </c>
      <c r="G36" s="1">
        <v>0.1875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1</v>
      </c>
      <c r="P36" s="1">
        <v>0</v>
      </c>
      <c r="Q36" s="1">
        <v>0</v>
      </c>
      <c r="R36" s="1">
        <v>1</v>
      </c>
      <c r="S36" s="1">
        <v>0</v>
      </c>
      <c r="T36" s="1">
        <v>1</v>
      </c>
      <c r="U36" s="1">
        <v>0</v>
      </c>
      <c r="V36" s="1">
        <v>0</v>
      </c>
      <c r="W36" s="1">
        <v>0</v>
      </c>
      <c r="X36" t="s">
        <v>301</v>
      </c>
      <c r="Y36" t="s">
        <v>300</v>
      </c>
      <c r="Z36" t="s">
        <v>319</v>
      </c>
      <c r="AA36" t="s">
        <v>318</v>
      </c>
    </row>
    <row r="37" spans="1:27" x14ac:dyDescent="0.3">
      <c r="A37" t="s">
        <v>127</v>
      </c>
      <c r="B37" t="s">
        <v>126</v>
      </c>
      <c r="C37" t="s">
        <v>618</v>
      </c>
      <c r="D37">
        <v>300</v>
      </c>
      <c r="E37">
        <v>3</v>
      </c>
      <c r="F37">
        <v>1</v>
      </c>
      <c r="G37" s="1">
        <v>0.18708333333333299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0.99666666666666603</v>
      </c>
      <c r="Q37" s="1">
        <v>0.99666666666666603</v>
      </c>
      <c r="R37" s="1">
        <v>1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t="s">
        <v>301</v>
      </c>
      <c r="Y37" t="s">
        <v>300</v>
      </c>
      <c r="Z37" t="s">
        <v>439</v>
      </c>
      <c r="AA37" t="s">
        <v>438</v>
      </c>
    </row>
    <row r="38" spans="1:27" x14ac:dyDescent="0.3">
      <c r="A38" t="s">
        <v>103</v>
      </c>
      <c r="B38" t="s">
        <v>102</v>
      </c>
      <c r="C38" t="s">
        <v>618</v>
      </c>
      <c r="D38">
        <v>300</v>
      </c>
      <c r="E38">
        <v>3</v>
      </c>
      <c r="F38">
        <v>0</v>
      </c>
      <c r="G38" s="1">
        <v>0.18625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0.99333333333333296</v>
      </c>
      <c r="Q38" s="1">
        <v>0.99333333333333296</v>
      </c>
      <c r="R38" s="1">
        <v>0.99333333333333296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t="s">
        <v>301</v>
      </c>
      <c r="Y38" t="s">
        <v>300</v>
      </c>
      <c r="Z38" t="s">
        <v>485</v>
      </c>
      <c r="AA38" t="s">
        <v>484</v>
      </c>
    </row>
    <row r="39" spans="1:27" x14ac:dyDescent="0.3">
      <c r="A39" t="s">
        <v>139</v>
      </c>
      <c r="B39" t="s">
        <v>138</v>
      </c>
      <c r="C39" t="s">
        <v>618</v>
      </c>
      <c r="D39">
        <v>6</v>
      </c>
      <c r="E39">
        <v>3</v>
      </c>
      <c r="F39">
        <v>2</v>
      </c>
      <c r="G39" s="1">
        <v>0.17708333333333301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1</v>
      </c>
      <c r="Q39" s="1">
        <v>0.83333333333333304</v>
      </c>
      <c r="R39" s="1">
        <v>1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t="s">
        <v>301</v>
      </c>
      <c r="Y39" t="s">
        <v>300</v>
      </c>
      <c r="Z39" t="s">
        <v>414</v>
      </c>
      <c r="AA39" t="s">
        <v>413</v>
      </c>
    </row>
    <row r="40" spans="1:27" x14ac:dyDescent="0.3">
      <c r="A40" t="s">
        <v>81</v>
      </c>
      <c r="B40" t="s">
        <v>80</v>
      </c>
      <c r="C40" t="s">
        <v>618</v>
      </c>
      <c r="D40">
        <v>300</v>
      </c>
      <c r="E40">
        <v>8</v>
      </c>
      <c r="F40">
        <v>0</v>
      </c>
      <c r="G40" s="1">
        <v>0.17604166666666601</v>
      </c>
      <c r="H40" s="1">
        <v>0.01</v>
      </c>
      <c r="I40" s="1">
        <v>0</v>
      </c>
      <c r="J40" s="1">
        <v>0</v>
      </c>
      <c r="K40" s="1">
        <v>0</v>
      </c>
      <c r="L40" s="1">
        <v>0.133333333333333</v>
      </c>
      <c r="M40" s="1">
        <v>0</v>
      </c>
      <c r="N40" s="1">
        <v>0</v>
      </c>
      <c r="O40" s="1">
        <v>0</v>
      </c>
      <c r="P40" s="1">
        <v>0.353333333333333</v>
      </c>
      <c r="Q40" s="1">
        <v>0.63666666666666605</v>
      </c>
      <c r="R40" s="1">
        <v>0.99333333333333296</v>
      </c>
      <c r="S40" s="1">
        <v>8.3333333333333301E-2</v>
      </c>
      <c r="T40" s="1">
        <v>0.59666666666666601</v>
      </c>
      <c r="U40" s="1">
        <v>0</v>
      </c>
      <c r="V40" s="1">
        <v>0</v>
      </c>
      <c r="W40" s="1">
        <v>0.01</v>
      </c>
      <c r="X40" t="s">
        <v>301</v>
      </c>
      <c r="Y40" t="s">
        <v>300</v>
      </c>
      <c r="Z40" t="s">
        <v>381</v>
      </c>
      <c r="AA40" t="s">
        <v>380</v>
      </c>
    </row>
    <row r="41" spans="1:27" x14ac:dyDescent="0.3">
      <c r="A41" t="s">
        <v>213</v>
      </c>
      <c r="B41" t="s">
        <v>212</v>
      </c>
      <c r="C41" t="s">
        <v>618</v>
      </c>
      <c r="D41">
        <v>300</v>
      </c>
      <c r="E41">
        <v>7</v>
      </c>
      <c r="F41">
        <v>0</v>
      </c>
      <c r="G41" s="1">
        <v>0.174374999999999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2.33333333333333E-2</v>
      </c>
      <c r="O41" s="1">
        <v>6.6666666666666602E-3</v>
      </c>
      <c r="P41" s="1">
        <v>0.77666666666666595</v>
      </c>
      <c r="Q41" s="1">
        <v>0.77666666666666595</v>
      </c>
      <c r="R41" s="1">
        <v>0.78333333333333299</v>
      </c>
      <c r="S41" s="1">
        <v>0</v>
      </c>
      <c r="T41" s="1">
        <v>0.38666666666666599</v>
      </c>
      <c r="U41" s="1">
        <v>0</v>
      </c>
      <c r="V41" s="1">
        <v>0</v>
      </c>
      <c r="W41" s="1">
        <v>3.6666666666666597E-2</v>
      </c>
      <c r="X41" t="s">
        <v>301</v>
      </c>
      <c r="Y41" t="s">
        <v>300</v>
      </c>
      <c r="Z41" t="s">
        <v>442</v>
      </c>
      <c r="AA41" t="s">
        <v>441</v>
      </c>
    </row>
    <row r="42" spans="1:27" x14ac:dyDescent="0.3">
      <c r="A42" t="s">
        <v>229</v>
      </c>
      <c r="B42" t="s">
        <v>228</v>
      </c>
      <c r="C42" t="s">
        <v>618</v>
      </c>
      <c r="D42">
        <v>79</v>
      </c>
      <c r="E42">
        <v>4</v>
      </c>
      <c r="F42">
        <v>1</v>
      </c>
      <c r="G42" s="1">
        <v>0.174050632911392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0.177215189873417</v>
      </c>
      <c r="P42" s="1">
        <v>0.936708860759493</v>
      </c>
      <c r="Q42" s="1">
        <v>0.670886075949367</v>
      </c>
      <c r="R42" s="1">
        <v>1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t="s">
        <v>301</v>
      </c>
      <c r="Y42" t="s">
        <v>300</v>
      </c>
      <c r="Z42" t="s">
        <v>505</v>
      </c>
      <c r="AA42" t="s">
        <v>504</v>
      </c>
    </row>
    <row r="43" spans="1:27" x14ac:dyDescent="0.3">
      <c r="A43" t="s">
        <v>15</v>
      </c>
      <c r="B43" t="s">
        <v>14</v>
      </c>
      <c r="C43" t="s">
        <v>618</v>
      </c>
      <c r="D43">
        <v>56</v>
      </c>
      <c r="E43">
        <v>6</v>
      </c>
      <c r="F43">
        <v>1</v>
      </c>
      <c r="G43" s="1">
        <v>0.17299107142857101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5.3571428571428499E-2</v>
      </c>
      <c r="O43" s="1">
        <v>0.41071428571428498</v>
      </c>
      <c r="P43" s="1">
        <v>0.48214285714285698</v>
      </c>
      <c r="Q43" s="1">
        <v>7.1428571428571397E-2</v>
      </c>
      <c r="R43" s="1">
        <v>1</v>
      </c>
      <c r="S43" s="1">
        <v>0</v>
      </c>
      <c r="T43" s="1">
        <v>0.75</v>
      </c>
      <c r="U43" s="1">
        <v>0</v>
      </c>
      <c r="V43" s="1">
        <v>0</v>
      </c>
      <c r="W43" s="1">
        <v>0</v>
      </c>
      <c r="X43" t="s">
        <v>301</v>
      </c>
      <c r="Y43" t="s">
        <v>300</v>
      </c>
      <c r="Z43" t="s">
        <v>454</v>
      </c>
      <c r="AA43" t="s">
        <v>453</v>
      </c>
    </row>
    <row r="44" spans="1:27" x14ac:dyDescent="0.3">
      <c r="A44" t="s">
        <v>69</v>
      </c>
      <c r="B44" t="s">
        <v>68</v>
      </c>
      <c r="C44" t="s">
        <v>618</v>
      </c>
      <c r="D44">
        <v>300</v>
      </c>
      <c r="E44">
        <v>4</v>
      </c>
      <c r="F44">
        <v>1</v>
      </c>
      <c r="G44" s="1">
        <v>0.169583333333333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0.5</v>
      </c>
      <c r="Q44" s="1">
        <v>0.68666666666666598</v>
      </c>
      <c r="R44" s="1">
        <v>1</v>
      </c>
      <c r="S44" s="1">
        <v>0</v>
      </c>
      <c r="T44" s="1">
        <v>0.52666666666666595</v>
      </c>
      <c r="U44" s="1">
        <v>0</v>
      </c>
      <c r="V44" s="1">
        <v>0</v>
      </c>
      <c r="W44" s="1">
        <v>0</v>
      </c>
      <c r="X44" t="s">
        <v>301</v>
      </c>
      <c r="Y44" t="s">
        <v>300</v>
      </c>
      <c r="Z44" t="s">
        <v>435</v>
      </c>
      <c r="AA44" t="s">
        <v>434</v>
      </c>
    </row>
    <row r="45" spans="1:27" x14ac:dyDescent="0.3">
      <c r="A45" t="s">
        <v>53</v>
      </c>
      <c r="B45" t="s">
        <v>52</v>
      </c>
      <c r="C45" t="s">
        <v>618</v>
      </c>
      <c r="D45">
        <v>293</v>
      </c>
      <c r="E45">
        <v>6</v>
      </c>
      <c r="F45">
        <v>2</v>
      </c>
      <c r="G45" s="1">
        <v>0.169155290102389</v>
      </c>
      <c r="H45" s="1">
        <v>0.116040955631399</v>
      </c>
      <c r="I45" s="1">
        <v>0</v>
      </c>
      <c r="J45" s="1">
        <v>0</v>
      </c>
      <c r="K45" s="1">
        <v>5.4607508532423202E-2</v>
      </c>
      <c r="L45" s="1">
        <v>0</v>
      </c>
      <c r="M45" s="1">
        <v>0</v>
      </c>
      <c r="N45" s="1">
        <v>0.34129692832764502</v>
      </c>
      <c r="O45" s="1">
        <v>0</v>
      </c>
      <c r="P45" s="1">
        <v>0</v>
      </c>
      <c r="Q45" s="1">
        <v>0</v>
      </c>
      <c r="R45" s="1">
        <v>1</v>
      </c>
      <c r="S45" s="1">
        <v>0</v>
      </c>
      <c r="T45" s="1">
        <v>1</v>
      </c>
      <c r="U45" s="1">
        <v>0</v>
      </c>
      <c r="V45" s="1">
        <v>0</v>
      </c>
      <c r="W45" s="1">
        <v>0.19453924914675699</v>
      </c>
      <c r="X45" t="s">
        <v>301</v>
      </c>
      <c r="Y45" t="s">
        <v>300</v>
      </c>
      <c r="Z45" t="s">
        <v>428</v>
      </c>
      <c r="AA45" t="s">
        <v>427</v>
      </c>
    </row>
    <row r="46" spans="1:27" x14ac:dyDescent="0.3">
      <c r="A46" t="s">
        <v>155</v>
      </c>
      <c r="B46" t="s">
        <v>154</v>
      </c>
      <c r="C46" t="s">
        <v>618</v>
      </c>
      <c r="D46">
        <v>68</v>
      </c>
      <c r="E46">
        <v>7</v>
      </c>
      <c r="F46">
        <v>1</v>
      </c>
      <c r="G46" s="1">
        <v>0.16911764705882301</v>
      </c>
      <c r="H46" s="1">
        <v>0</v>
      </c>
      <c r="I46" s="1">
        <v>0.17647058823529399</v>
      </c>
      <c r="J46" s="1">
        <v>0</v>
      </c>
      <c r="K46" s="1">
        <v>0</v>
      </c>
      <c r="L46" s="1">
        <v>0</v>
      </c>
      <c r="M46" s="1">
        <v>0</v>
      </c>
      <c r="N46" s="1">
        <v>1.47058823529411E-2</v>
      </c>
      <c r="O46" s="1">
        <v>0</v>
      </c>
      <c r="P46" s="1">
        <v>0.73529411764705799</v>
      </c>
      <c r="Q46" s="1">
        <v>0.73529411764705799</v>
      </c>
      <c r="R46" s="1">
        <v>1</v>
      </c>
      <c r="S46" s="1">
        <v>0</v>
      </c>
      <c r="T46" s="1">
        <v>2.94117647058823E-2</v>
      </c>
      <c r="U46" s="1">
        <v>0</v>
      </c>
      <c r="V46" s="1">
        <v>0</v>
      </c>
      <c r="W46" s="1">
        <v>1.47058823529411E-2</v>
      </c>
      <c r="X46" t="s">
        <v>301</v>
      </c>
      <c r="Y46" t="s">
        <v>300</v>
      </c>
      <c r="Z46" t="s">
        <v>465</v>
      </c>
      <c r="AA46" t="s">
        <v>464</v>
      </c>
    </row>
    <row r="47" spans="1:27" x14ac:dyDescent="0.3">
      <c r="A47" t="s">
        <v>105</v>
      </c>
      <c r="B47" t="s">
        <v>104</v>
      </c>
      <c r="C47" t="s">
        <v>618</v>
      </c>
      <c r="D47">
        <v>300</v>
      </c>
      <c r="E47">
        <v>3</v>
      </c>
      <c r="F47">
        <v>0</v>
      </c>
      <c r="G47" s="1">
        <v>0.168333333333333</v>
      </c>
      <c r="H47" s="1">
        <v>0</v>
      </c>
      <c r="I47" s="1">
        <v>0</v>
      </c>
      <c r="J47" s="1">
        <v>0</v>
      </c>
      <c r="K47" s="1">
        <v>0</v>
      </c>
      <c r="L47" s="1">
        <v>0.85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0.99333333333333296</v>
      </c>
      <c r="S47" s="1">
        <v>0</v>
      </c>
      <c r="T47" s="1">
        <v>0.85</v>
      </c>
      <c r="U47" s="1">
        <v>0</v>
      </c>
      <c r="V47" s="1">
        <v>0</v>
      </c>
      <c r="W47" s="1">
        <v>0</v>
      </c>
      <c r="X47" t="s">
        <v>301</v>
      </c>
      <c r="Y47" t="s">
        <v>300</v>
      </c>
      <c r="Z47" t="s">
        <v>547</v>
      </c>
      <c r="AA47" t="s">
        <v>546</v>
      </c>
    </row>
    <row r="48" spans="1:27" x14ac:dyDescent="0.3">
      <c r="A48" t="s">
        <v>125</v>
      </c>
      <c r="B48" t="s">
        <v>124</v>
      </c>
      <c r="C48" t="s">
        <v>618</v>
      </c>
      <c r="D48">
        <v>300</v>
      </c>
      <c r="E48">
        <v>3</v>
      </c>
      <c r="F48">
        <v>0</v>
      </c>
      <c r="G48" s="1">
        <v>0.16666666666666599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0.7</v>
      </c>
      <c r="Q48" s="1">
        <v>0</v>
      </c>
      <c r="R48" s="1">
        <v>0.98333333333333295</v>
      </c>
      <c r="S48" s="1">
        <v>0</v>
      </c>
      <c r="T48" s="1">
        <v>0.98333333333333295</v>
      </c>
      <c r="U48" s="1">
        <v>0</v>
      </c>
      <c r="V48" s="1">
        <v>0</v>
      </c>
      <c r="W48" s="1">
        <v>0</v>
      </c>
    </row>
    <row r="49" spans="1:27" x14ac:dyDescent="0.3">
      <c r="A49" t="s">
        <v>115</v>
      </c>
      <c r="B49" t="s">
        <v>114</v>
      </c>
      <c r="C49" t="s">
        <v>618</v>
      </c>
      <c r="D49">
        <v>125</v>
      </c>
      <c r="E49">
        <v>4</v>
      </c>
      <c r="F49">
        <v>1</v>
      </c>
      <c r="G49" s="1">
        <v>0.16500000000000001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0.2</v>
      </c>
      <c r="Q49" s="1">
        <v>0.68</v>
      </c>
      <c r="R49" s="1">
        <v>1</v>
      </c>
      <c r="S49" s="1">
        <v>0</v>
      </c>
      <c r="T49" s="1">
        <v>0.76</v>
      </c>
      <c r="U49" s="1">
        <v>0</v>
      </c>
      <c r="V49" s="1">
        <v>0</v>
      </c>
      <c r="W49" s="1">
        <v>0</v>
      </c>
      <c r="X49" t="s">
        <v>301</v>
      </c>
      <c r="Y49" t="s">
        <v>300</v>
      </c>
      <c r="Z49" t="s">
        <v>307</v>
      </c>
      <c r="AA49" t="s">
        <v>306</v>
      </c>
    </row>
    <row r="50" spans="1:27" x14ac:dyDescent="0.3">
      <c r="A50" t="s">
        <v>75</v>
      </c>
      <c r="B50" t="s">
        <v>74</v>
      </c>
      <c r="C50" t="s">
        <v>618</v>
      </c>
      <c r="D50">
        <v>300</v>
      </c>
      <c r="E50">
        <v>4</v>
      </c>
      <c r="F50">
        <v>0</v>
      </c>
      <c r="G50" s="1">
        <v>0.16312499999999999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0.32</v>
      </c>
      <c r="Q50" s="1">
        <v>0.93666666666666598</v>
      </c>
      <c r="R50" s="1">
        <v>0.96</v>
      </c>
      <c r="S50" s="1">
        <v>0</v>
      </c>
      <c r="T50" s="1">
        <v>0.39333333333333298</v>
      </c>
      <c r="U50" s="1">
        <v>0</v>
      </c>
      <c r="V50" s="1">
        <v>0</v>
      </c>
      <c r="W50" s="1">
        <v>0</v>
      </c>
      <c r="X50" t="s">
        <v>301</v>
      </c>
      <c r="Y50" t="s">
        <v>300</v>
      </c>
      <c r="Z50" t="s">
        <v>463</v>
      </c>
      <c r="AA50" t="s">
        <v>462</v>
      </c>
    </row>
    <row r="51" spans="1:27" x14ac:dyDescent="0.3">
      <c r="A51" t="s">
        <v>129</v>
      </c>
      <c r="B51" t="s">
        <v>128</v>
      </c>
      <c r="C51" t="s">
        <v>618</v>
      </c>
      <c r="D51">
        <v>300</v>
      </c>
      <c r="E51">
        <v>6</v>
      </c>
      <c r="F51">
        <v>0</v>
      </c>
      <c r="G51" s="1">
        <v>0.160833333333333</v>
      </c>
      <c r="H51" s="1">
        <v>0</v>
      </c>
      <c r="I51" s="1">
        <v>0</v>
      </c>
      <c r="J51" s="1">
        <v>0</v>
      </c>
      <c r="K51" s="1">
        <v>5.3333333333333302E-2</v>
      </c>
      <c r="L51" s="1">
        <v>0</v>
      </c>
      <c r="M51" s="1">
        <v>0</v>
      </c>
      <c r="N51" s="1">
        <v>0</v>
      </c>
      <c r="O51" s="1">
        <v>0</v>
      </c>
      <c r="P51" s="1">
        <v>0.37</v>
      </c>
      <c r="Q51" s="1">
        <v>0.27333333333333298</v>
      </c>
      <c r="R51" s="1">
        <v>0.96333333333333304</v>
      </c>
      <c r="S51" s="1">
        <v>0</v>
      </c>
      <c r="T51" s="1">
        <v>0.55000000000000004</v>
      </c>
      <c r="U51" s="1">
        <v>0</v>
      </c>
      <c r="V51" s="1">
        <v>0</v>
      </c>
      <c r="W51" s="1">
        <v>0.36333333333333301</v>
      </c>
      <c r="X51" t="s">
        <v>301</v>
      </c>
      <c r="Y51" t="s">
        <v>300</v>
      </c>
      <c r="Z51" t="s">
        <v>416</v>
      </c>
      <c r="AA51" t="s">
        <v>415</v>
      </c>
    </row>
    <row r="52" spans="1:27" x14ac:dyDescent="0.3">
      <c r="A52" t="s">
        <v>123</v>
      </c>
      <c r="B52" t="s">
        <v>122</v>
      </c>
      <c r="C52" t="s">
        <v>618</v>
      </c>
      <c r="D52">
        <v>300</v>
      </c>
      <c r="E52">
        <v>4</v>
      </c>
      <c r="F52">
        <v>0</v>
      </c>
      <c r="G52" s="1">
        <v>0.15645833333333301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0.706666666666666</v>
      </c>
      <c r="Q52" s="1">
        <v>0.62</v>
      </c>
      <c r="R52" s="1">
        <v>0.94333333333333302</v>
      </c>
      <c r="S52" s="1">
        <v>0</v>
      </c>
      <c r="T52" s="1">
        <v>0.233333333333333</v>
      </c>
      <c r="U52" s="1">
        <v>0</v>
      </c>
      <c r="V52" s="1">
        <v>0</v>
      </c>
      <c r="W52" s="1">
        <v>0</v>
      </c>
      <c r="X52" t="s">
        <v>301</v>
      </c>
      <c r="Y52" t="s">
        <v>300</v>
      </c>
      <c r="Z52" t="s">
        <v>481</v>
      </c>
      <c r="AA52" t="s">
        <v>480</v>
      </c>
    </row>
    <row r="53" spans="1:27" x14ac:dyDescent="0.3">
      <c r="A53" t="s">
        <v>91</v>
      </c>
      <c r="B53" t="s">
        <v>90</v>
      </c>
      <c r="C53" t="s">
        <v>618</v>
      </c>
      <c r="D53">
        <v>163</v>
      </c>
      <c r="E53">
        <v>4</v>
      </c>
      <c r="F53">
        <v>1</v>
      </c>
      <c r="G53" s="1">
        <v>0.155674846625766</v>
      </c>
      <c r="H53" s="1">
        <v>0</v>
      </c>
      <c r="I53" s="1">
        <v>0</v>
      </c>
      <c r="J53" s="1">
        <v>0</v>
      </c>
      <c r="K53" s="1">
        <v>0</v>
      </c>
      <c r="L53" s="1">
        <v>6.13496932515337E-3</v>
      </c>
      <c r="M53" s="1">
        <v>0</v>
      </c>
      <c r="N53" s="1">
        <v>0</v>
      </c>
      <c r="O53" s="1">
        <v>0</v>
      </c>
      <c r="P53" s="1">
        <v>0.80368098159509205</v>
      </c>
      <c r="Q53" s="1">
        <v>0</v>
      </c>
      <c r="R53" s="1">
        <v>1</v>
      </c>
      <c r="S53" s="1">
        <v>0</v>
      </c>
      <c r="T53" s="1">
        <v>0.68098159509202405</v>
      </c>
      <c r="U53" s="1">
        <v>0</v>
      </c>
      <c r="V53" s="1">
        <v>0</v>
      </c>
      <c r="W53" s="1">
        <v>0</v>
      </c>
      <c r="X53" t="s">
        <v>301</v>
      </c>
      <c r="Y53" t="s">
        <v>300</v>
      </c>
      <c r="Z53" t="s">
        <v>495</v>
      </c>
      <c r="AA53" t="s">
        <v>494</v>
      </c>
    </row>
    <row r="54" spans="1:27" x14ac:dyDescent="0.3">
      <c r="A54" t="s">
        <v>111</v>
      </c>
      <c r="B54" t="s">
        <v>110</v>
      </c>
      <c r="C54" t="s">
        <v>618</v>
      </c>
      <c r="D54">
        <v>300</v>
      </c>
      <c r="E54">
        <v>6</v>
      </c>
      <c r="F54">
        <v>0</v>
      </c>
      <c r="G54" s="1">
        <v>0.153958333333333</v>
      </c>
      <c r="H54" s="1">
        <v>1.3333333333333299E-2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0.03</v>
      </c>
      <c r="P54" s="1">
        <v>0.233333333333333</v>
      </c>
      <c r="Q54" s="1">
        <v>0.74666666666666603</v>
      </c>
      <c r="R54" s="1">
        <v>0.99</v>
      </c>
      <c r="S54" s="1">
        <v>0</v>
      </c>
      <c r="T54" s="1">
        <v>0.45</v>
      </c>
      <c r="U54" s="1">
        <v>0</v>
      </c>
      <c r="V54" s="1">
        <v>0</v>
      </c>
      <c r="W54" s="1">
        <v>0</v>
      </c>
      <c r="X54" t="s">
        <v>301</v>
      </c>
      <c r="Y54" t="s">
        <v>300</v>
      </c>
      <c r="Z54" t="s">
        <v>433</v>
      </c>
      <c r="AA54" t="s">
        <v>432</v>
      </c>
    </row>
    <row r="55" spans="1:27" x14ac:dyDescent="0.3">
      <c r="A55" t="s">
        <v>145</v>
      </c>
      <c r="B55" t="s">
        <v>144</v>
      </c>
      <c r="C55" t="s">
        <v>618</v>
      </c>
      <c r="D55">
        <v>148</v>
      </c>
      <c r="E55">
        <v>3</v>
      </c>
      <c r="F55">
        <v>1</v>
      </c>
      <c r="G55" s="1">
        <v>0.15371621621621601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0.72972972972972905</v>
      </c>
      <c r="Q55" s="1">
        <v>0.72972972972972905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t="s">
        <v>301</v>
      </c>
      <c r="Y55" t="s">
        <v>300</v>
      </c>
      <c r="Z55" t="s">
        <v>389</v>
      </c>
      <c r="AA55" t="s">
        <v>388</v>
      </c>
    </row>
    <row r="56" spans="1:27" x14ac:dyDescent="0.3">
      <c r="A56" t="s">
        <v>93</v>
      </c>
      <c r="B56" t="s">
        <v>92</v>
      </c>
      <c r="C56" t="s">
        <v>618</v>
      </c>
      <c r="D56">
        <v>143</v>
      </c>
      <c r="E56">
        <v>3</v>
      </c>
      <c r="F56">
        <v>1</v>
      </c>
      <c r="G56" s="1">
        <v>0.152097902097902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0.98601398601398604</v>
      </c>
      <c r="R56" s="1">
        <v>1</v>
      </c>
      <c r="S56" s="1">
        <v>0</v>
      </c>
      <c r="T56" s="1">
        <v>0.447552447552447</v>
      </c>
      <c r="U56" s="1">
        <v>0</v>
      </c>
      <c r="V56" s="1">
        <v>0</v>
      </c>
      <c r="W56" s="1">
        <v>0</v>
      </c>
      <c r="X56" t="s">
        <v>301</v>
      </c>
      <c r="Y56" t="s">
        <v>300</v>
      </c>
      <c r="Z56" t="s">
        <v>361</v>
      </c>
      <c r="AA56" t="s">
        <v>360</v>
      </c>
    </row>
    <row r="57" spans="1:27" x14ac:dyDescent="0.3">
      <c r="A57" t="s">
        <v>177</v>
      </c>
      <c r="B57" t="s">
        <v>176</v>
      </c>
      <c r="C57" t="s">
        <v>618</v>
      </c>
      <c r="D57">
        <v>300</v>
      </c>
      <c r="E57">
        <v>6</v>
      </c>
      <c r="F57">
        <v>0</v>
      </c>
      <c r="G57" s="1">
        <v>0.14979166666666599</v>
      </c>
      <c r="H57" s="1">
        <v>0</v>
      </c>
      <c r="I57" s="1">
        <v>0</v>
      </c>
      <c r="J57" s="1">
        <v>0.01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0.56666666666666599</v>
      </c>
      <c r="Q57" s="1">
        <v>0.48666666666666603</v>
      </c>
      <c r="R57" s="1">
        <v>0.94666666666666599</v>
      </c>
      <c r="S57" s="1">
        <v>0</v>
      </c>
      <c r="T57" s="1">
        <v>0.38</v>
      </c>
      <c r="U57" s="1">
        <v>0</v>
      </c>
      <c r="V57" s="1">
        <v>0</v>
      </c>
      <c r="W57" s="1">
        <v>6.6666666666666602E-3</v>
      </c>
      <c r="X57" t="s">
        <v>301</v>
      </c>
      <c r="Y57" t="s">
        <v>300</v>
      </c>
      <c r="Z57" t="s">
        <v>329</v>
      </c>
      <c r="AA57" t="s">
        <v>328</v>
      </c>
    </row>
    <row r="58" spans="1:27" x14ac:dyDescent="0.3">
      <c r="A58" t="s">
        <v>223</v>
      </c>
      <c r="B58" t="s">
        <v>222</v>
      </c>
      <c r="C58" t="s">
        <v>618</v>
      </c>
      <c r="D58">
        <v>69</v>
      </c>
      <c r="E58">
        <v>3</v>
      </c>
      <c r="F58">
        <v>1</v>
      </c>
      <c r="G58" s="1">
        <v>0.14945652173912999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0.69565217391304301</v>
      </c>
      <c r="Q58" s="1">
        <v>0.69565217391304301</v>
      </c>
      <c r="R58" s="1">
        <v>1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t="s">
        <v>471</v>
      </c>
      <c r="Y58" t="s">
        <v>470</v>
      </c>
      <c r="Z58" t="s">
        <v>469</v>
      </c>
      <c r="AA58" t="s">
        <v>468</v>
      </c>
    </row>
    <row r="59" spans="1:27" x14ac:dyDescent="0.3">
      <c r="A59" t="s">
        <v>183</v>
      </c>
      <c r="B59" t="s">
        <v>182</v>
      </c>
      <c r="C59" t="s">
        <v>618</v>
      </c>
      <c r="D59">
        <v>300</v>
      </c>
      <c r="E59">
        <v>11</v>
      </c>
      <c r="F59">
        <v>0</v>
      </c>
      <c r="G59" s="1">
        <v>0.14687500000000001</v>
      </c>
      <c r="H59" s="1">
        <v>1.6666666666666601E-2</v>
      </c>
      <c r="I59" s="1">
        <v>0</v>
      </c>
      <c r="J59" s="1">
        <v>3.3333333333333301E-3</v>
      </c>
      <c r="K59" s="1">
        <v>3.6666666666666597E-2</v>
      </c>
      <c r="L59" s="1">
        <v>0</v>
      </c>
      <c r="M59" s="1">
        <v>1.3333333333333299E-2</v>
      </c>
      <c r="N59" s="1">
        <v>0.01</v>
      </c>
      <c r="O59" s="1">
        <v>0.09</v>
      </c>
      <c r="P59" s="1">
        <v>0.93333333333333302</v>
      </c>
      <c r="Q59" s="1">
        <v>0.10666666666666599</v>
      </c>
      <c r="R59" s="1">
        <v>0.98</v>
      </c>
      <c r="S59" s="1">
        <v>0</v>
      </c>
      <c r="T59" s="1">
        <v>0.116666666666666</v>
      </c>
      <c r="U59" s="1">
        <v>0</v>
      </c>
      <c r="V59" s="1">
        <v>0</v>
      </c>
      <c r="W59" s="1">
        <v>4.33333333333333E-2</v>
      </c>
      <c r="X59" t="s">
        <v>301</v>
      </c>
      <c r="Y59" t="s">
        <v>300</v>
      </c>
      <c r="Z59" t="s">
        <v>548</v>
      </c>
      <c r="AA59" t="s">
        <v>328</v>
      </c>
    </row>
    <row r="60" spans="1:27" x14ac:dyDescent="0.3">
      <c r="A60" t="s">
        <v>187</v>
      </c>
      <c r="B60" t="s">
        <v>186</v>
      </c>
      <c r="C60" t="s">
        <v>618</v>
      </c>
      <c r="D60">
        <v>300</v>
      </c>
      <c r="E60">
        <v>3</v>
      </c>
      <c r="F60">
        <v>0</v>
      </c>
      <c r="G60" s="1">
        <v>0.13979166666666601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0.55333333333333301</v>
      </c>
      <c r="Q60" s="1">
        <v>0</v>
      </c>
      <c r="R60" s="1">
        <v>0.99666666666666603</v>
      </c>
      <c r="S60" s="1">
        <v>0</v>
      </c>
      <c r="T60" s="1">
        <v>0.68666666666666598</v>
      </c>
      <c r="U60" s="1">
        <v>0</v>
      </c>
      <c r="V60" s="1">
        <v>0</v>
      </c>
      <c r="W60" s="1">
        <v>0</v>
      </c>
      <c r="X60" t="s">
        <v>301</v>
      </c>
      <c r="Y60" t="s">
        <v>300</v>
      </c>
      <c r="Z60" t="s">
        <v>424</v>
      </c>
      <c r="AA60" t="s">
        <v>423</v>
      </c>
    </row>
    <row r="61" spans="1:27" x14ac:dyDescent="0.3">
      <c r="A61" t="s">
        <v>147</v>
      </c>
      <c r="B61" t="s">
        <v>146</v>
      </c>
      <c r="C61" t="s">
        <v>618</v>
      </c>
      <c r="D61">
        <v>245</v>
      </c>
      <c r="E61">
        <v>3</v>
      </c>
      <c r="F61">
        <v>1</v>
      </c>
      <c r="G61" s="1">
        <v>0.13750000000000001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0.6</v>
      </c>
      <c r="R61" s="1">
        <v>1</v>
      </c>
      <c r="S61" s="1">
        <v>0</v>
      </c>
      <c r="T61" s="1">
        <v>0.6</v>
      </c>
      <c r="U61" s="1">
        <v>0</v>
      </c>
      <c r="V61" s="1">
        <v>0</v>
      </c>
      <c r="W61" s="1">
        <v>0</v>
      </c>
      <c r="X61" t="s">
        <v>301</v>
      </c>
      <c r="Y61" t="s">
        <v>300</v>
      </c>
      <c r="Z61" t="s">
        <v>403</v>
      </c>
      <c r="AA61" t="s">
        <v>402</v>
      </c>
    </row>
    <row r="62" spans="1:27" x14ac:dyDescent="0.3">
      <c r="A62" t="s">
        <v>205</v>
      </c>
      <c r="B62" t="s">
        <v>204</v>
      </c>
      <c r="C62" t="s">
        <v>618</v>
      </c>
      <c r="D62">
        <v>300</v>
      </c>
      <c r="E62">
        <v>4</v>
      </c>
      <c r="F62">
        <v>0</v>
      </c>
      <c r="G62" s="1">
        <v>0.13520833333333299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0.63666666666666605</v>
      </c>
      <c r="Q62" s="1">
        <v>0.55666666666666598</v>
      </c>
      <c r="R62" s="1">
        <v>0.91666666666666596</v>
      </c>
      <c r="S62" s="1">
        <v>0</v>
      </c>
      <c r="T62" s="1">
        <v>5.3333333333333302E-2</v>
      </c>
      <c r="U62" s="1">
        <v>0</v>
      </c>
      <c r="V62" s="1">
        <v>0</v>
      </c>
      <c r="W62" s="1">
        <v>0</v>
      </c>
      <c r="X62" t="s">
        <v>301</v>
      </c>
      <c r="Y62" t="s">
        <v>300</v>
      </c>
      <c r="Z62" t="s">
        <v>345</v>
      </c>
      <c r="AA62" t="s">
        <v>344</v>
      </c>
    </row>
    <row r="63" spans="1:27" x14ac:dyDescent="0.3">
      <c r="A63" t="s">
        <v>217</v>
      </c>
      <c r="B63" t="s">
        <v>216</v>
      </c>
      <c r="C63" t="s">
        <v>618</v>
      </c>
      <c r="D63">
        <v>268</v>
      </c>
      <c r="E63">
        <v>3</v>
      </c>
      <c r="F63">
        <v>0</v>
      </c>
      <c r="G63" s="1">
        <v>0.13222947761194001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0.72388059701492502</v>
      </c>
      <c r="Q63" s="1">
        <v>0.40671641791044699</v>
      </c>
      <c r="R63" s="1">
        <v>0.98507462686567104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t="s">
        <v>301</v>
      </c>
      <c r="Y63" t="s">
        <v>300</v>
      </c>
      <c r="Z63" t="s">
        <v>339</v>
      </c>
      <c r="AA63" t="s">
        <v>338</v>
      </c>
    </row>
    <row r="64" spans="1:27" x14ac:dyDescent="0.3">
      <c r="A64" t="s">
        <v>201</v>
      </c>
      <c r="B64" t="s">
        <v>200</v>
      </c>
      <c r="C64" t="s">
        <v>618</v>
      </c>
      <c r="D64">
        <v>179</v>
      </c>
      <c r="E64">
        <v>7</v>
      </c>
      <c r="F64">
        <v>1</v>
      </c>
      <c r="G64" s="1">
        <v>0.131983240223463</v>
      </c>
      <c r="H64" s="1">
        <v>5.5865921787709499E-3</v>
      </c>
      <c r="I64" s="1">
        <v>0</v>
      </c>
      <c r="J64" s="1">
        <v>0</v>
      </c>
      <c r="K64" s="1">
        <v>5.5865921787709397E-2</v>
      </c>
      <c r="L64" s="1">
        <v>0</v>
      </c>
      <c r="M64" s="1">
        <v>0</v>
      </c>
      <c r="N64" s="1">
        <v>1.11731843575419E-2</v>
      </c>
      <c r="O64" s="1">
        <v>0</v>
      </c>
      <c r="P64" s="1">
        <v>0.52513966480446905</v>
      </c>
      <c r="Q64" s="1">
        <v>0.50837988826815605</v>
      </c>
      <c r="R64" s="1">
        <v>1</v>
      </c>
      <c r="S64" s="1">
        <v>0</v>
      </c>
      <c r="T64" s="1">
        <v>0</v>
      </c>
      <c r="U64" s="1">
        <v>0</v>
      </c>
      <c r="V64" s="1">
        <v>5.5865921787709499E-3</v>
      </c>
      <c r="W64" s="1">
        <v>0</v>
      </c>
      <c r="X64" t="s">
        <v>301</v>
      </c>
      <c r="Y64" t="s">
        <v>300</v>
      </c>
      <c r="Z64" t="s">
        <v>456</v>
      </c>
      <c r="AA64" t="s">
        <v>455</v>
      </c>
    </row>
    <row r="65" spans="1:27" x14ac:dyDescent="0.3">
      <c r="A65" t="s">
        <v>267</v>
      </c>
      <c r="B65" t="s">
        <v>266</v>
      </c>
      <c r="C65" t="s">
        <v>618</v>
      </c>
      <c r="D65">
        <v>300</v>
      </c>
      <c r="E65">
        <v>3</v>
      </c>
      <c r="F65">
        <v>0</v>
      </c>
      <c r="G65" s="1">
        <v>0.12833333333333299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0.97666666666666602</v>
      </c>
      <c r="Q65" s="1">
        <v>0</v>
      </c>
      <c r="R65" s="1">
        <v>0.97666666666666602</v>
      </c>
      <c r="S65" s="1">
        <v>0</v>
      </c>
      <c r="T65" s="1">
        <v>0.1</v>
      </c>
      <c r="U65" s="1">
        <v>0</v>
      </c>
      <c r="V65" s="1">
        <v>0</v>
      </c>
      <c r="W65" s="1">
        <v>0</v>
      </c>
      <c r="X65" t="s">
        <v>301</v>
      </c>
      <c r="Y65" t="s">
        <v>300</v>
      </c>
      <c r="Z65" t="s">
        <v>529</v>
      </c>
      <c r="AA65" t="s">
        <v>528</v>
      </c>
    </row>
    <row r="66" spans="1:27" x14ac:dyDescent="0.3">
      <c r="A66" t="s">
        <v>153</v>
      </c>
      <c r="B66" t="s">
        <v>152</v>
      </c>
      <c r="C66" t="s">
        <v>618</v>
      </c>
      <c r="D66">
        <v>300</v>
      </c>
      <c r="E66">
        <v>4</v>
      </c>
      <c r="F66">
        <v>1</v>
      </c>
      <c r="G66" s="1">
        <v>0.12687499999999999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1.6666666666666601E-2</v>
      </c>
      <c r="Q66" s="1">
        <v>1.6666666666666601E-2</v>
      </c>
      <c r="R66" s="1">
        <v>1</v>
      </c>
      <c r="S66" s="1">
        <v>0</v>
      </c>
      <c r="T66" s="1">
        <v>0.99666666666666603</v>
      </c>
      <c r="U66" s="1">
        <v>0</v>
      </c>
      <c r="V66" s="1">
        <v>0</v>
      </c>
      <c r="W66" s="1">
        <v>0</v>
      </c>
      <c r="X66" t="s">
        <v>301</v>
      </c>
      <c r="Y66" t="s">
        <v>300</v>
      </c>
      <c r="Z66" t="s">
        <v>490</v>
      </c>
      <c r="AA66" t="s">
        <v>396</v>
      </c>
    </row>
    <row r="67" spans="1:27" x14ac:dyDescent="0.3">
      <c r="A67" t="s">
        <v>161</v>
      </c>
      <c r="B67" t="s">
        <v>160</v>
      </c>
      <c r="C67" t="s">
        <v>618</v>
      </c>
      <c r="D67">
        <v>300</v>
      </c>
      <c r="E67">
        <v>5</v>
      </c>
      <c r="F67">
        <v>1</v>
      </c>
      <c r="G67" s="1">
        <v>0.126041666666666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1.6666666666666601E-2</v>
      </c>
      <c r="Q67" s="1">
        <v>0.01</v>
      </c>
      <c r="R67" s="1">
        <v>1</v>
      </c>
      <c r="S67" s="1">
        <v>0</v>
      </c>
      <c r="T67" s="1">
        <v>0.98</v>
      </c>
      <c r="U67" s="1">
        <v>0</v>
      </c>
      <c r="V67" s="1">
        <v>0</v>
      </c>
      <c r="W67" s="1">
        <v>0.01</v>
      </c>
      <c r="X67" t="s">
        <v>301</v>
      </c>
      <c r="Y67" t="s">
        <v>300</v>
      </c>
      <c r="Z67" t="s">
        <v>483</v>
      </c>
      <c r="AA67" t="s">
        <v>482</v>
      </c>
    </row>
    <row r="68" spans="1:27" x14ac:dyDescent="0.3">
      <c r="A68" t="s">
        <v>17</v>
      </c>
      <c r="B68" t="s">
        <v>16</v>
      </c>
      <c r="C68" t="s">
        <v>618</v>
      </c>
      <c r="D68">
        <v>300</v>
      </c>
      <c r="E68">
        <v>4</v>
      </c>
      <c r="F68">
        <v>1</v>
      </c>
      <c r="G68" s="1">
        <v>0.12520833333333301</v>
      </c>
      <c r="H68" s="1">
        <v>3.3333333333333301E-3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0.93</v>
      </c>
      <c r="Q68" s="1">
        <v>0</v>
      </c>
      <c r="R68" s="1">
        <v>1</v>
      </c>
      <c r="S68" s="1">
        <v>0</v>
      </c>
      <c r="T68" s="1">
        <v>7.0000000000000007E-2</v>
      </c>
      <c r="U68" s="1">
        <v>0</v>
      </c>
      <c r="V68" s="1">
        <v>0</v>
      </c>
      <c r="W68" s="1">
        <v>0</v>
      </c>
      <c r="X68" t="s">
        <v>301</v>
      </c>
      <c r="Y68" t="s">
        <v>300</v>
      </c>
      <c r="Z68" t="s">
        <v>519</v>
      </c>
      <c r="AA68" t="s">
        <v>518</v>
      </c>
    </row>
    <row r="69" spans="1:27" x14ac:dyDescent="0.3">
      <c r="A69" t="s">
        <v>63</v>
      </c>
      <c r="B69" t="s">
        <v>62</v>
      </c>
      <c r="C69" t="s">
        <v>618</v>
      </c>
      <c r="D69">
        <v>1</v>
      </c>
      <c r="E69">
        <v>2</v>
      </c>
      <c r="F69">
        <v>2</v>
      </c>
      <c r="G69" s="1">
        <v>0.125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1</v>
      </c>
      <c r="S69" s="1">
        <v>0</v>
      </c>
      <c r="T69" s="1">
        <v>1</v>
      </c>
      <c r="U69" s="1">
        <v>0</v>
      </c>
      <c r="V69" s="1">
        <v>0</v>
      </c>
      <c r="W69" s="1">
        <v>0</v>
      </c>
    </row>
    <row r="70" spans="1:27" x14ac:dyDescent="0.3">
      <c r="A70" t="s">
        <v>165</v>
      </c>
      <c r="B70" t="s">
        <v>164</v>
      </c>
      <c r="C70" t="s">
        <v>618</v>
      </c>
      <c r="D70">
        <v>99</v>
      </c>
      <c r="E70">
        <v>2</v>
      </c>
      <c r="F70">
        <v>2</v>
      </c>
      <c r="G70" s="1">
        <v>0.125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1</v>
      </c>
      <c r="S70" s="1">
        <v>0</v>
      </c>
      <c r="T70" s="1">
        <v>1</v>
      </c>
      <c r="U70" s="1">
        <v>0</v>
      </c>
      <c r="V70" s="1">
        <v>0</v>
      </c>
      <c r="W70" s="1">
        <v>0</v>
      </c>
      <c r="X70" t="s">
        <v>301</v>
      </c>
      <c r="Y70" t="s">
        <v>300</v>
      </c>
      <c r="Z70" t="s">
        <v>501</v>
      </c>
      <c r="AA70" t="s">
        <v>500</v>
      </c>
    </row>
    <row r="71" spans="1:27" x14ac:dyDescent="0.3">
      <c r="A71" t="s">
        <v>151</v>
      </c>
      <c r="B71" t="s">
        <v>150</v>
      </c>
      <c r="C71" t="s">
        <v>618</v>
      </c>
      <c r="D71">
        <v>44</v>
      </c>
      <c r="E71">
        <v>2</v>
      </c>
      <c r="F71">
        <v>2</v>
      </c>
      <c r="G71" s="1">
        <v>0.125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1</v>
      </c>
      <c r="P71" s="1">
        <v>0</v>
      </c>
      <c r="Q71" s="1">
        <v>0</v>
      </c>
      <c r="R71" s="1">
        <v>1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</row>
    <row r="72" spans="1:27" x14ac:dyDescent="0.3">
      <c r="A72" t="s">
        <v>203</v>
      </c>
      <c r="B72" t="s">
        <v>202</v>
      </c>
      <c r="C72" t="s">
        <v>618</v>
      </c>
      <c r="D72">
        <v>77</v>
      </c>
      <c r="E72">
        <v>2</v>
      </c>
      <c r="F72">
        <v>2</v>
      </c>
      <c r="G72" s="1">
        <v>0.125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1</v>
      </c>
      <c r="S72" s="1">
        <v>0</v>
      </c>
      <c r="T72" s="1">
        <v>1</v>
      </c>
      <c r="U72" s="1">
        <v>0</v>
      </c>
      <c r="V72" s="1">
        <v>0</v>
      </c>
      <c r="W72" s="1">
        <v>0</v>
      </c>
      <c r="X72" t="s">
        <v>301</v>
      </c>
      <c r="Y72" t="s">
        <v>300</v>
      </c>
      <c r="Z72" t="s">
        <v>401</v>
      </c>
      <c r="AA72" t="s">
        <v>400</v>
      </c>
    </row>
    <row r="73" spans="1:27" x14ac:dyDescent="0.3">
      <c r="A73" t="s">
        <v>247</v>
      </c>
      <c r="B73" t="s">
        <v>246</v>
      </c>
      <c r="C73" t="s">
        <v>618</v>
      </c>
      <c r="D73">
        <v>300</v>
      </c>
      <c r="E73">
        <v>2</v>
      </c>
      <c r="F73">
        <v>2</v>
      </c>
      <c r="G73" s="1">
        <v>0.125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1</v>
      </c>
      <c r="Q73" s="1">
        <v>0</v>
      </c>
      <c r="R73" s="1">
        <v>1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t="s">
        <v>301</v>
      </c>
      <c r="Y73" t="s">
        <v>300</v>
      </c>
      <c r="Z73" t="s">
        <v>387</v>
      </c>
      <c r="AA73" t="s">
        <v>386</v>
      </c>
    </row>
    <row r="74" spans="1:27" x14ac:dyDescent="0.3">
      <c r="A74" t="s">
        <v>249</v>
      </c>
      <c r="B74" t="s">
        <v>248</v>
      </c>
      <c r="C74" t="s">
        <v>618</v>
      </c>
      <c r="D74">
        <v>287</v>
      </c>
      <c r="E74">
        <v>2</v>
      </c>
      <c r="F74">
        <v>2</v>
      </c>
      <c r="G74" s="1">
        <v>0.125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1</v>
      </c>
      <c r="Q74" s="1">
        <v>0</v>
      </c>
      <c r="R74" s="1">
        <v>1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t="s">
        <v>301</v>
      </c>
      <c r="Y74" t="s">
        <v>300</v>
      </c>
      <c r="Z74" t="s">
        <v>385</v>
      </c>
      <c r="AA74" t="s">
        <v>384</v>
      </c>
    </row>
    <row r="75" spans="1:27" x14ac:dyDescent="0.3">
      <c r="A75" t="s">
        <v>73</v>
      </c>
      <c r="B75" t="s">
        <v>72</v>
      </c>
      <c r="C75" t="s">
        <v>618</v>
      </c>
      <c r="D75">
        <v>300</v>
      </c>
      <c r="E75">
        <v>2</v>
      </c>
      <c r="F75">
        <v>2</v>
      </c>
      <c r="G75" s="1">
        <v>0.125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1</v>
      </c>
      <c r="S75" s="1">
        <v>0</v>
      </c>
      <c r="T75" s="1">
        <v>1</v>
      </c>
      <c r="U75" s="1">
        <v>0</v>
      </c>
      <c r="V75" s="1">
        <v>0</v>
      </c>
      <c r="W75" s="1">
        <v>0</v>
      </c>
      <c r="X75" t="s">
        <v>301</v>
      </c>
      <c r="Y75" t="s">
        <v>300</v>
      </c>
      <c r="Z75" t="s">
        <v>383</v>
      </c>
      <c r="AA75" t="s">
        <v>382</v>
      </c>
    </row>
    <row r="76" spans="1:27" x14ac:dyDescent="0.3">
      <c r="A76" t="s">
        <v>281</v>
      </c>
      <c r="B76" t="s">
        <v>280</v>
      </c>
      <c r="C76" t="s">
        <v>618</v>
      </c>
      <c r="D76">
        <v>3</v>
      </c>
      <c r="E76">
        <v>3</v>
      </c>
      <c r="F76">
        <v>1</v>
      </c>
      <c r="G76" s="1">
        <v>0.125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0.33333333333333298</v>
      </c>
      <c r="Q76" s="1">
        <v>0</v>
      </c>
      <c r="R76" s="1">
        <v>1</v>
      </c>
      <c r="S76" s="1">
        <v>0</v>
      </c>
      <c r="T76" s="1">
        <v>0.66666666666666596</v>
      </c>
      <c r="U76" s="1">
        <v>0</v>
      </c>
      <c r="V76" s="1">
        <v>0</v>
      </c>
      <c r="W76" s="1">
        <v>0</v>
      </c>
      <c r="X76" t="s">
        <v>301</v>
      </c>
      <c r="Y76" t="s">
        <v>300</v>
      </c>
      <c r="Z76" t="s">
        <v>365</v>
      </c>
      <c r="AA76" t="s">
        <v>364</v>
      </c>
    </row>
    <row r="77" spans="1:27" x14ac:dyDescent="0.3">
      <c r="A77" t="s">
        <v>85</v>
      </c>
      <c r="B77" t="s">
        <v>84</v>
      </c>
      <c r="C77" t="s">
        <v>618</v>
      </c>
      <c r="D77">
        <v>135</v>
      </c>
      <c r="E77">
        <v>3</v>
      </c>
      <c r="F77">
        <v>1</v>
      </c>
      <c r="G77" s="1">
        <v>0.124537037037037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0.53333333333333299</v>
      </c>
      <c r="R77" s="1">
        <v>1</v>
      </c>
      <c r="S77" s="1">
        <v>0</v>
      </c>
      <c r="T77" s="1">
        <v>0.45925925925925898</v>
      </c>
      <c r="U77" s="1">
        <v>0</v>
      </c>
      <c r="V77" s="1">
        <v>0</v>
      </c>
      <c r="W77" s="1">
        <v>0</v>
      </c>
      <c r="X77" t="s">
        <v>301</v>
      </c>
      <c r="Y77" t="s">
        <v>300</v>
      </c>
      <c r="Z77" t="s">
        <v>543</v>
      </c>
      <c r="AA77" t="s">
        <v>542</v>
      </c>
    </row>
    <row r="78" spans="1:27" x14ac:dyDescent="0.3">
      <c r="A78" t="s">
        <v>119</v>
      </c>
      <c r="B78" t="s">
        <v>118</v>
      </c>
      <c r="C78" t="s">
        <v>618</v>
      </c>
      <c r="D78">
        <v>300</v>
      </c>
      <c r="E78">
        <v>2</v>
      </c>
      <c r="F78">
        <v>0</v>
      </c>
      <c r="G78" s="1">
        <v>0.124166666666666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0.99333333333333296</v>
      </c>
      <c r="S78" s="1">
        <v>0</v>
      </c>
      <c r="T78" s="1">
        <v>0.99333333333333296</v>
      </c>
      <c r="U78" s="1">
        <v>0</v>
      </c>
      <c r="V78" s="1">
        <v>0</v>
      </c>
      <c r="W78" s="1">
        <v>0</v>
      </c>
      <c r="X78" t="s">
        <v>301</v>
      </c>
      <c r="Y78" t="s">
        <v>300</v>
      </c>
      <c r="Z78" t="s">
        <v>331</v>
      </c>
      <c r="AA78" t="s">
        <v>330</v>
      </c>
    </row>
    <row r="79" spans="1:27" x14ac:dyDescent="0.3">
      <c r="A79" t="s">
        <v>55</v>
      </c>
      <c r="B79" t="s">
        <v>54</v>
      </c>
      <c r="C79" t="s">
        <v>618</v>
      </c>
      <c r="D79">
        <v>300</v>
      </c>
      <c r="E79">
        <v>2</v>
      </c>
      <c r="F79">
        <v>0</v>
      </c>
      <c r="G79" s="1">
        <v>0.12291666666666599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0.99</v>
      </c>
      <c r="S79" s="1">
        <v>0</v>
      </c>
      <c r="T79" s="1">
        <v>0.97666666666666602</v>
      </c>
      <c r="U79" s="1">
        <v>0</v>
      </c>
      <c r="V79" s="1">
        <v>0</v>
      </c>
      <c r="W79" s="1">
        <v>0</v>
      </c>
      <c r="X79" t="s">
        <v>301</v>
      </c>
      <c r="Y79" t="s">
        <v>300</v>
      </c>
      <c r="Z79" t="s">
        <v>452</v>
      </c>
      <c r="AA79" t="s">
        <v>451</v>
      </c>
    </row>
    <row r="80" spans="1:27" x14ac:dyDescent="0.3">
      <c r="A80" t="s">
        <v>173</v>
      </c>
      <c r="B80" t="s">
        <v>172</v>
      </c>
      <c r="C80" t="s">
        <v>618</v>
      </c>
      <c r="D80">
        <v>300</v>
      </c>
      <c r="E80">
        <v>2</v>
      </c>
      <c r="F80">
        <v>0</v>
      </c>
      <c r="G80" s="1">
        <v>0.1225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0.98</v>
      </c>
      <c r="S80" s="1">
        <v>0</v>
      </c>
      <c r="T80" s="1">
        <v>0.98</v>
      </c>
      <c r="U80" s="1">
        <v>0</v>
      </c>
      <c r="V80" s="1">
        <v>0</v>
      </c>
      <c r="W80" s="1">
        <v>0</v>
      </c>
      <c r="X80" t="s">
        <v>301</v>
      </c>
      <c r="Y80" t="s">
        <v>300</v>
      </c>
      <c r="Z80" t="s">
        <v>371</v>
      </c>
      <c r="AA80" t="s">
        <v>370</v>
      </c>
    </row>
    <row r="81" spans="1:27" x14ac:dyDescent="0.3">
      <c r="A81" t="s">
        <v>149</v>
      </c>
      <c r="B81" t="s">
        <v>148</v>
      </c>
      <c r="C81" t="s">
        <v>618</v>
      </c>
      <c r="D81">
        <v>300</v>
      </c>
      <c r="E81">
        <v>2</v>
      </c>
      <c r="F81">
        <v>0</v>
      </c>
      <c r="G81" s="1">
        <v>0.122083333333333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0.97666666666666602</v>
      </c>
      <c r="Q81" s="1">
        <v>0</v>
      </c>
      <c r="R81" s="1">
        <v>0.97666666666666602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t="s">
        <v>301</v>
      </c>
      <c r="Y81" t="s">
        <v>300</v>
      </c>
      <c r="Z81" t="s">
        <v>351</v>
      </c>
      <c r="AA81" t="s">
        <v>350</v>
      </c>
    </row>
    <row r="82" spans="1:27" x14ac:dyDescent="0.3">
      <c r="A82" t="s">
        <v>95</v>
      </c>
      <c r="B82" t="s">
        <v>94</v>
      </c>
      <c r="C82" t="s">
        <v>618</v>
      </c>
      <c r="D82">
        <v>18</v>
      </c>
      <c r="E82">
        <v>5</v>
      </c>
      <c r="F82">
        <v>1</v>
      </c>
      <c r="G82" s="1">
        <v>0.121527777777777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0.33333333333333298</v>
      </c>
      <c r="Q82" s="1">
        <v>0.38888888888888801</v>
      </c>
      <c r="R82" s="1">
        <v>1</v>
      </c>
      <c r="S82" s="1">
        <v>0</v>
      </c>
      <c r="T82" s="1">
        <v>0.16666666666666599</v>
      </c>
      <c r="U82" s="1">
        <v>0</v>
      </c>
      <c r="V82" s="1">
        <v>5.5555555555555497E-2</v>
      </c>
      <c r="W82" s="1">
        <v>0</v>
      </c>
      <c r="X82" t="s">
        <v>301</v>
      </c>
      <c r="Y82" t="s">
        <v>300</v>
      </c>
      <c r="Z82" t="s">
        <v>377</v>
      </c>
      <c r="AA82" t="s">
        <v>376</v>
      </c>
    </row>
    <row r="83" spans="1:27" x14ac:dyDescent="0.3">
      <c r="A83" t="s">
        <v>121</v>
      </c>
      <c r="B83" t="s">
        <v>120</v>
      </c>
      <c r="C83" t="s">
        <v>618</v>
      </c>
      <c r="D83">
        <v>300</v>
      </c>
      <c r="E83">
        <v>3</v>
      </c>
      <c r="F83">
        <v>1</v>
      </c>
      <c r="G83" s="1">
        <v>0.121458333333333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0.38333333333333303</v>
      </c>
      <c r="R83" s="1">
        <v>1</v>
      </c>
      <c r="S83" s="1">
        <v>0</v>
      </c>
      <c r="T83" s="1">
        <v>0.56000000000000005</v>
      </c>
      <c r="U83" s="1">
        <v>0</v>
      </c>
      <c r="V83" s="1">
        <v>0</v>
      </c>
      <c r="W83" s="1">
        <v>0</v>
      </c>
      <c r="X83" t="s">
        <v>301</v>
      </c>
      <c r="Y83" t="s">
        <v>300</v>
      </c>
      <c r="Z83" t="s">
        <v>477</v>
      </c>
      <c r="AA83" t="s">
        <v>476</v>
      </c>
    </row>
    <row r="84" spans="1:27" x14ac:dyDescent="0.3">
      <c r="A84" t="s">
        <v>97</v>
      </c>
      <c r="B84" t="s">
        <v>96</v>
      </c>
      <c r="C84" t="s">
        <v>618</v>
      </c>
      <c r="D84">
        <v>300</v>
      </c>
      <c r="E84">
        <v>3</v>
      </c>
      <c r="F84">
        <v>1</v>
      </c>
      <c r="G84" s="1">
        <v>0.120833333333333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0.25</v>
      </c>
      <c r="R84" s="1">
        <v>1</v>
      </c>
      <c r="S84" s="1">
        <v>0</v>
      </c>
      <c r="T84" s="1">
        <v>0.68333333333333302</v>
      </c>
      <c r="U84" s="1">
        <v>0</v>
      </c>
      <c r="V84" s="1">
        <v>0</v>
      </c>
      <c r="W84" s="1">
        <v>0</v>
      </c>
      <c r="X84" t="s">
        <v>301</v>
      </c>
      <c r="Y84" t="s">
        <v>300</v>
      </c>
      <c r="Z84" t="s">
        <v>420</v>
      </c>
      <c r="AA84" t="s">
        <v>419</v>
      </c>
    </row>
    <row r="85" spans="1:27" x14ac:dyDescent="0.3">
      <c r="A85" t="s">
        <v>99</v>
      </c>
      <c r="B85" t="s">
        <v>98</v>
      </c>
      <c r="C85" t="s">
        <v>618</v>
      </c>
      <c r="D85">
        <v>300</v>
      </c>
      <c r="E85">
        <v>2</v>
      </c>
      <c r="F85">
        <v>0</v>
      </c>
      <c r="G85" s="1">
        <v>0.12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0.99333333333333296</v>
      </c>
      <c r="S85" s="1">
        <v>0</v>
      </c>
      <c r="T85" s="1">
        <v>0.92666666666666597</v>
      </c>
      <c r="U85" s="1">
        <v>0</v>
      </c>
      <c r="V85" s="1">
        <v>0</v>
      </c>
      <c r="W85" s="1">
        <v>0</v>
      </c>
      <c r="X85" t="s">
        <v>301</v>
      </c>
      <c r="Y85" t="s">
        <v>300</v>
      </c>
      <c r="Z85" t="s">
        <v>313</v>
      </c>
      <c r="AA85" t="s">
        <v>312</v>
      </c>
    </row>
    <row r="86" spans="1:27" x14ac:dyDescent="0.3">
      <c r="A86" t="s">
        <v>181</v>
      </c>
      <c r="B86" t="s">
        <v>180</v>
      </c>
      <c r="C86" t="s">
        <v>618</v>
      </c>
      <c r="D86">
        <v>300</v>
      </c>
      <c r="E86">
        <v>4</v>
      </c>
      <c r="F86">
        <v>0</v>
      </c>
      <c r="G86" s="1">
        <v>0.118333333333333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1.3333333333333299E-2</v>
      </c>
      <c r="P86" s="1">
        <v>0.42333333333333301</v>
      </c>
      <c r="Q86" s="1">
        <v>0.51666666666666605</v>
      </c>
      <c r="R86" s="1">
        <v>0.94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t="s">
        <v>301</v>
      </c>
      <c r="Y86" t="s">
        <v>300</v>
      </c>
      <c r="Z86" t="s">
        <v>460</v>
      </c>
      <c r="AA86" t="s">
        <v>459</v>
      </c>
    </row>
    <row r="87" spans="1:27" x14ac:dyDescent="0.3">
      <c r="A87" t="s">
        <v>59</v>
      </c>
      <c r="B87" t="s">
        <v>58</v>
      </c>
      <c r="C87" t="s">
        <v>618</v>
      </c>
      <c r="D87">
        <v>300</v>
      </c>
      <c r="E87">
        <v>3</v>
      </c>
      <c r="F87">
        <v>0</v>
      </c>
      <c r="G87" s="1">
        <v>0.118333333333333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0.97666666666666602</v>
      </c>
      <c r="S87" s="1">
        <v>0</v>
      </c>
      <c r="T87" s="1">
        <v>0.913333333333333</v>
      </c>
      <c r="U87" s="1">
        <v>0</v>
      </c>
      <c r="V87" s="1">
        <v>0</v>
      </c>
      <c r="W87" s="1">
        <v>3.3333333333333301E-3</v>
      </c>
      <c r="X87" t="s">
        <v>301</v>
      </c>
      <c r="Y87" t="s">
        <v>300</v>
      </c>
      <c r="Z87" t="s">
        <v>426</v>
      </c>
      <c r="AA87" t="s">
        <v>425</v>
      </c>
    </row>
    <row r="88" spans="1:27" x14ac:dyDescent="0.3">
      <c r="A88" t="s">
        <v>185</v>
      </c>
      <c r="B88" t="s">
        <v>184</v>
      </c>
      <c r="C88" t="s">
        <v>618</v>
      </c>
      <c r="D88">
        <v>300</v>
      </c>
      <c r="E88">
        <v>2</v>
      </c>
      <c r="F88">
        <v>0</v>
      </c>
      <c r="G88" s="1">
        <v>0.116666666666666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0.93333333333333302</v>
      </c>
      <c r="S88" s="1">
        <v>0</v>
      </c>
      <c r="T88" s="1">
        <v>0.93333333333333302</v>
      </c>
      <c r="U88" s="1">
        <v>0</v>
      </c>
      <c r="V88" s="1">
        <v>0</v>
      </c>
      <c r="W88" s="1">
        <v>0</v>
      </c>
      <c r="X88" t="s">
        <v>301</v>
      </c>
      <c r="Y88" t="s">
        <v>300</v>
      </c>
      <c r="Z88" t="s">
        <v>535</v>
      </c>
      <c r="AA88" t="s">
        <v>396</v>
      </c>
    </row>
    <row r="89" spans="1:27" x14ac:dyDescent="0.3">
      <c r="A89" t="s">
        <v>211</v>
      </c>
      <c r="B89" t="s">
        <v>210</v>
      </c>
      <c r="C89" t="s">
        <v>618</v>
      </c>
      <c r="D89">
        <v>191</v>
      </c>
      <c r="E89">
        <v>4</v>
      </c>
      <c r="F89">
        <v>1</v>
      </c>
      <c r="G89" s="1">
        <v>0.116492146596858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0.83769633507853403</v>
      </c>
      <c r="Q89" s="1">
        <v>1.04712041884816E-2</v>
      </c>
      <c r="R89" s="1">
        <v>1</v>
      </c>
      <c r="S89" s="1">
        <v>0</v>
      </c>
      <c r="T89" s="1">
        <v>1.5706806282722498E-2</v>
      </c>
      <c r="U89" s="1">
        <v>0</v>
      </c>
      <c r="V89" s="1">
        <v>0</v>
      </c>
      <c r="W89" s="1">
        <v>0</v>
      </c>
      <c r="X89" t="s">
        <v>301</v>
      </c>
      <c r="Y89" t="s">
        <v>300</v>
      </c>
      <c r="Z89" t="s">
        <v>507</v>
      </c>
      <c r="AA89" t="s">
        <v>506</v>
      </c>
    </row>
    <row r="90" spans="1:27" x14ac:dyDescent="0.3">
      <c r="A90" t="s">
        <v>175</v>
      </c>
      <c r="B90" t="s">
        <v>174</v>
      </c>
      <c r="C90" t="s">
        <v>618</v>
      </c>
      <c r="D90">
        <v>300</v>
      </c>
      <c r="E90">
        <v>3</v>
      </c>
      <c r="F90">
        <v>0</v>
      </c>
      <c r="G90" s="1">
        <v>0.11562499999999901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0.86666666666666603</v>
      </c>
      <c r="R90" s="1">
        <v>0.97666666666666602</v>
      </c>
      <c r="S90" s="1">
        <v>0</v>
      </c>
      <c r="T90" s="1">
        <v>6.6666666666666602E-3</v>
      </c>
      <c r="U90" s="1">
        <v>0</v>
      </c>
      <c r="V90" s="1">
        <v>0</v>
      </c>
      <c r="W90" s="1">
        <v>0</v>
      </c>
      <c r="X90" t="s">
        <v>301</v>
      </c>
      <c r="Y90" t="s">
        <v>300</v>
      </c>
      <c r="Z90" t="s">
        <v>448</v>
      </c>
      <c r="AA90" t="s">
        <v>447</v>
      </c>
    </row>
    <row r="91" spans="1:27" x14ac:dyDescent="0.3">
      <c r="A91" t="s">
        <v>89</v>
      </c>
      <c r="B91" t="s">
        <v>88</v>
      </c>
      <c r="C91" t="s">
        <v>618</v>
      </c>
      <c r="D91">
        <v>300</v>
      </c>
      <c r="E91">
        <v>3</v>
      </c>
      <c r="F91">
        <v>0</v>
      </c>
      <c r="G91" s="1">
        <v>0.114583333333333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0.67333333333333301</v>
      </c>
      <c r="R91" s="1">
        <v>0.99666666666666603</v>
      </c>
      <c r="S91" s="1">
        <v>0</v>
      </c>
      <c r="T91" s="1">
        <v>0.163333333333333</v>
      </c>
      <c r="U91" s="1">
        <v>0</v>
      </c>
      <c r="V91" s="1">
        <v>0</v>
      </c>
      <c r="W91" s="1">
        <v>0</v>
      </c>
      <c r="X91" t="s">
        <v>301</v>
      </c>
      <c r="Y91" t="s">
        <v>300</v>
      </c>
      <c r="Z91" t="s">
        <v>408</v>
      </c>
      <c r="AA91" t="s">
        <v>407</v>
      </c>
    </row>
    <row r="92" spans="1:27" x14ac:dyDescent="0.3">
      <c r="A92" t="s">
        <v>239</v>
      </c>
      <c r="B92" t="s">
        <v>238</v>
      </c>
      <c r="C92" t="s">
        <v>618</v>
      </c>
      <c r="D92">
        <v>300</v>
      </c>
      <c r="E92">
        <v>4</v>
      </c>
      <c r="F92">
        <v>0</v>
      </c>
      <c r="G92" s="1">
        <v>0.113958333333333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0.45333333333333298</v>
      </c>
      <c r="Q92" s="1">
        <v>0.39</v>
      </c>
      <c r="R92" s="1">
        <v>0.90333333333333299</v>
      </c>
      <c r="S92" s="1">
        <v>0</v>
      </c>
      <c r="T92" s="1">
        <v>7.6666666666666605E-2</v>
      </c>
      <c r="U92" s="1">
        <v>0</v>
      </c>
      <c r="V92" s="1">
        <v>0</v>
      </c>
      <c r="W92" s="1">
        <v>0</v>
      </c>
      <c r="X92" t="s">
        <v>301</v>
      </c>
      <c r="Y92" t="s">
        <v>300</v>
      </c>
      <c r="Z92" t="s">
        <v>545</v>
      </c>
      <c r="AA92" t="s">
        <v>544</v>
      </c>
    </row>
    <row r="93" spans="1:27" x14ac:dyDescent="0.3">
      <c r="A93" t="s">
        <v>141</v>
      </c>
      <c r="B93" t="s">
        <v>140</v>
      </c>
      <c r="C93" t="s">
        <v>618</v>
      </c>
      <c r="D93">
        <v>300</v>
      </c>
      <c r="E93">
        <v>4</v>
      </c>
      <c r="F93">
        <v>0</v>
      </c>
      <c r="G93" s="1">
        <v>0.11083333333333301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7.3333333333333306E-2</v>
      </c>
      <c r="P93" s="1">
        <v>0.05</v>
      </c>
      <c r="Q93" s="1">
        <v>0.66666666666666596</v>
      </c>
      <c r="R93" s="1">
        <v>0.98333333333333295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t="s">
        <v>301</v>
      </c>
      <c r="Y93" t="s">
        <v>300</v>
      </c>
      <c r="Z93" t="s">
        <v>315</v>
      </c>
      <c r="AA93" t="s">
        <v>314</v>
      </c>
    </row>
    <row r="94" spans="1:27" x14ac:dyDescent="0.3">
      <c r="A94" t="s">
        <v>157</v>
      </c>
      <c r="B94" t="s">
        <v>156</v>
      </c>
      <c r="C94" t="s">
        <v>618</v>
      </c>
      <c r="D94">
        <v>300</v>
      </c>
      <c r="E94">
        <v>2</v>
      </c>
      <c r="F94">
        <v>0</v>
      </c>
      <c r="G94" s="1">
        <v>0.108125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0.88333333333333297</v>
      </c>
      <c r="S94" s="1">
        <v>0</v>
      </c>
      <c r="T94" s="1">
        <v>0.84666666666666601</v>
      </c>
      <c r="U94" s="1">
        <v>0</v>
      </c>
      <c r="V94" s="1">
        <v>0</v>
      </c>
      <c r="W94" s="1">
        <v>0</v>
      </c>
      <c r="X94" t="s">
        <v>301</v>
      </c>
      <c r="Y94" t="s">
        <v>300</v>
      </c>
      <c r="Z94" t="s">
        <v>418</v>
      </c>
      <c r="AA94" t="s">
        <v>417</v>
      </c>
    </row>
    <row r="95" spans="1:27" x14ac:dyDescent="0.3">
      <c r="A95" t="s">
        <v>253</v>
      </c>
      <c r="B95" t="s">
        <v>252</v>
      </c>
      <c r="C95" t="s">
        <v>618</v>
      </c>
      <c r="D95">
        <v>300</v>
      </c>
      <c r="E95">
        <v>2</v>
      </c>
      <c r="F95">
        <v>0</v>
      </c>
      <c r="G95" s="1">
        <v>0.105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0.68333333333333302</v>
      </c>
      <c r="Q95" s="1">
        <v>0</v>
      </c>
      <c r="R95" s="1">
        <v>0.99666666666666603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t="s">
        <v>301</v>
      </c>
      <c r="Y95" t="s">
        <v>300</v>
      </c>
      <c r="Z95" t="s">
        <v>461</v>
      </c>
      <c r="AA95" t="s">
        <v>396</v>
      </c>
    </row>
    <row r="96" spans="1:27" x14ac:dyDescent="0.3">
      <c r="A96" t="s">
        <v>269</v>
      </c>
      <c r="B96" t="s">
        <v>268</v>
      </c>
      <c r="C96" t="s">
        <v>618</v>
      </c>
      <c r="D96">
        <v>300</v>
      </c>
      <c r="E96">
        <v>2</v>
      </c>
      <c r="F96">
        <v>0</v>
      </c>
      <c r="G96" s="1">
        <v>0.103541666666666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0.82666666666666599</v>
      </c>
      <c r="Q96" s="1">
        <v>0</v>
      </c>
      <c r="R96" s="1">
        <v>0.83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t="s">
        <v>301</v>
      </c>
      <c r="Y96" t="s">
        <v>300</v>
      </c>
      <c r="Z96" t="s">
        <v>473</v>
      </c>
      <c r="AA96" t="s">
        <v>472</v>
      </c>
    </row>
    <row r="97" spans="1:27" x14ac:dyDescent="0.3">
      <c r="A97" t="s">
        <v>167</v>
      </c>
      <c r="B97" t="s">
        <v>166</v>
      </c>
      <c r="C97" t="s">
        <v>618</v>
      </c>
      <c r="D97">
        <v>31</v>
      </c>
      <c r="E97">
        <v>3</v>
      </c>
      <c r="F97">
        <v>1</v>
      </c>
      <c r="G97" s="1">
        <v>0.100806451612903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0.29032258064516098</v>
      </c>
      <c r="N97" s="1">
        <v>0</v>
      </c>
      <c r="O97" s="1">
        <v>0</v>
      </c>
      <c r="P97" s="1">
        <v>0</v>
      </c>
      <c r="Q97" s="1">
        <v>0</v>
      </c>
      <c r="R97" s="1">
        <v>1</v>
      </c>
      <c r="S97" s="1">
        <v>0</v>
      </c>
      <c r="T97" s="1">
        <v>0.32258064516128998</v>
      </c>
      <c r="U97" s="1">
        <v>0</v>
      </c>
      <c r="V97" s="1">
        <v>0</v>
      </c>
      <c r="W97" s="1">
        <v>0</v>
      </c>
      <c r="X97" t="s">
        <v>301</v>
      </c>
      <c r="Y97" t="s">
        <v>300</v>
      </c>
      <c r="Z97" t="s">
        <v>363</v>
      </c>
      <c r="AA97" t="s">
        <v>362</v>
      </c>
    </row>
    <row r="98" spans="1:27" x14ac:dyDescent="0.3">
      <c r="A98" t="s">
        <v>215</v>
      </c>
      <c r="B98" t="s">
        <v>214</v>
      </c>
      <c r="C98" t="s">
        <v>618</v>
      </c>
      <c r="D98">
        <v>10</v>
      </c>
      <c r="E98">
        <v>4</v>
      </c>
      <c r="F98">
        <v>1</v>
      </c>
      <c r="G98" s="1">
        <v>0.1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0.3</v>
      </c>
      <c r="Q98" s="1">
        <v>0.2</v>
      </c>
      <c r="R98" s="1">
        <v>1</v>
      </c>
      <c r="S98" s="1">
        <v>0</v>
      </c>
      <c r="T98" s="1">
        <v>0.1</v>
      </c>
      <c r="U98" s="1">
        <v>0</v>
      </c>
      <c r="V98" s="1">
        <v>0</v>
      </c>
      <c r="W98" s="1">
        <v>0</v>
      </c>
      <c r="X98" t="s">
        <v>301</v>
      </c>
      <c r="Y98" t="s">
        <v>300</v>
      </c>
      <c r="Z98" t="s">
        <v>325</v>
      </c>
      <c r="AA98" t="s">
        <v>324</v>
      </c>
    </row>
    <row r="99" spans="1:27" x14ac:dyDescent="0.3">
      <c r="A99" t="s">
        <v>163</v>
      </c>
      <c r="B99" t="s">
        <v>162</v>
      </c>
      <c r="C99" t="s">
        <v>618</v>
      </c>
      <c r="D99">
        <v>14</v>
      </c>
      <c r="E99">
        <v>4</v>
      </c>
      <c r="F99">
        <v>1</v>
      </c>
      <c r="G99" s="1">
        <v>9.8214285714285698E-2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0.14285714285714199</v>
      </c>
      <c r="Q99" s="1">
        <v>0</v>
      </c>
      <c r="R99" s="1">
        <v>1</v>
      </c>
      <c r="S99" s="1">
        <v>0</v>
      </c>
      <c r="T99" s="1">
        <v>0.214285714285714</v>
      </c>
      <c r="U99" s="1">
        <v>0</v>
      </c>
      <c r="V99" s="1">
        <v>0</v>
      </c>
      <c r="W99" s="1">
        <v>0.214285714285714</v>
      </c>
      <c r="X99" t="s">
        <v>301</v>
      </c>
      <c r="Y99" t="s">
        <v>300</v>
      </c>
      <c r="Z99" t="s">
        <v>299</v>
      </c>
      <c r="AA99" t="s">
        <v>298</v>
      </c>
    </row>
    <row r="100" spans="1:27" x14ac:dyDescent="0.3">
      <c r="A100" t="s">
        <v>277</v>
      </c>
      <c r="B100" t="s">
        <v>276</v>
      </c>
      <c r="C100" t="s">
        <v>618</v>
      </c>
      <c r="D100">
        <v>300</v>
      </c>
      <c r="E100">
        <v>5</v>
      </c>
      <c r="F100">
        <v>0</v>
      </c>
      <c r="G100" s="1">
        <v>9.3124999999999999E-2</v>
      </c>
      <c r="H100" s="1">
        <v>1.3333333333333299E-2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1.3333333333333299E-2</v>
      </c>
      <c r="P100" s="1">
        <v>0.68333333333333302</v>
      </c>
      <c r="Q100" s="1">
        <v>1.6666666666666601E-2</v>
      </c>
      <c r="R100" s="1">
        <v>0.76333333333333298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t="s">
        <v>301</v>
      </c>
      <c r="Y100" t="s">
        <v>300</v>
      </c>
      <c r="Z100" t="s">
        <v>347</v>
      </c>
      <c r="AA100" t="s">
        <v>346</v>
      </c>
    </row>
    <row r="101" spans="1:27" x14ac:dyDescent="0.3">
      <c r="A101" t="s">
        <v>207</v>
      </c>
      <c r="B101" t="s">
        <v>206</v>
      </c>
      <c r="C101" t="s">
        <v>618</v>
      </c>
      <c r="D101">
        <v>300</v>
      </c>
      <c r="E101">
        <v>3</v>
      </c>
      <c r="F101">
        <v>0</v>
      </c>
      <c r="G101" s="1">
        <v>8.9374999999999996E-2</v>
      </c>
      <c r="H101" s="1">
        <v>0</v>
      </c>
      <c r="I101" s="1">
        <v>0</v>
      </c>
      <c r="J101" s="1">
        <v>0</v>
      </c>
      <c r="K101" s="1">
        <v>0</v>
      </c>
      <c r="L101" s="1">
        <v>0.24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0.95</v>
      </c>
      <c r="S101" s="1">
        <v>0</v>
      </c>
      <c r="T101" s="1">
        <v>0.24</v>
      </c>
      <c r="U101" s="1">
        <v>0</v>
      </c>
      <c r="V101" s="1">
        <v>0</v>
      </c>
      <c r="W101" s="1">
        <v>0</v>
      </c>
      <c r="X101" t="s">
        <v>301</v>
      </c>
      <c r="Y101" t="s">
        <v>300</v>
      </c>
      <c r="Z101" t="s">
        <v>430</v>
      </c>
      <c r="AA101" t="s">
        <v>429</v>
      </c>
    </row>
    <row r="102" spans="1:27" x14ac:dyDescent="0.3">
      <c r="A102" t="s">
        <v>251</v>
      </c>
      <c r="B102" t="s">
        <v>250</v>
      </c>
      <c r="C102" t="s">
        <v>618</v>
      </c>
      <c r="D102">
        <v>144</v>
      </c>
      <c r="E102">
        <v>4</v>
      </c>
      <c r="F102">
        <v>1</v>
      </c>
      <c r="G102" s="1">
        <v>8.7239583333333301E-2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0.13888888888888801</v>
      </c>
      <c r="Q102" s="1">
        <v>5.5555555555555497E-2</v>
      </c>
      <c r="R102" s="1">
        <v>1</v>
      </c>
      <c r="S102" s="1">
        <v>0</v>
      </c>
      <c r="T102" s="1">
        <v>0.20138888888888801</v>
      </c>
      <c r="U102" s="1">
        <v>0</v>
      </c>
      <c r="V102" s="1">
        <v>0</v>
      </c>
      <c r="W102" s="1">
        <v>0</v>
      </c>
      <c r="X102" t="s">
        <v>301</v>
      </c>
      <c r="Y102" t="s">
        <v>300</v>
      </c>
      <c r="Z102" t="s">
        <v>367</v>
      </c>
      <c r="AA102" t="s">
        <v>366</v>
      </c>
    </row>
    <row r="103" spans="1:27" x14ac:dyDescent="0.3">
      <c r="A103" t="s">
        <v>143</v>
      </c>
      <c r="B103" t="s">
        <v>142</v>
      </c>
      <c r="C103" t="s">
        <v>618</v>
      </c>
      <c r="D103">
        <v>300</v>
      </c>
      <c r="E103">
        <v>3</v>
      </c>
      <c r="F103">
        <v>0</v>
      </c>
      <c r="G103" s="1">
        <v>8.4999999999999895E-2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0.99</v>
      </c>
      <c r="S103" s="1">
        <v>0</v>
      </c>
      <c r="T103" s="1">
        <v>0.36666666666666597</v>
      </c>
      <c r="U103" s="1">
        <v>0</v>
      </c>
      <c r="V103" s="1">
        <v>0</v>
      </c>
      <c r="W103" s="1">
        <v>3.3333333333333301E-3</v>
      </c>
      <c r="X103" t="s">
        <v>301</v>
      </c>
      <c r="Y103" t="s">
        <v>300</v>
      </c>
      <c r="Z103" t="s">
        <v>489</v>
      </c>
      <c r="AA103" t="s">
        <v>488</v>
      </c>
    </row>
    <row r="104" spans="1:27" x14ac:dyDescent="0.3">
      <c r="A104" t="s">
        <v>195</v>
      </c>
      <c r="B104" t="s">
        <v>194</v>
      </c>
      <c r="C104" t="s">
        <v>618</v>
      </c>
      <c r="D104">
        <v>6</v>
      </c>
      <c r="E104">
        <v>3</v>
      </c>
      <c r="F104">
        <v>1</v>
      </c>
      <c r="G104" s="1">
        <v>8.3333333333333301E-2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0.16666666666666599</v>
      </c>
      <c r="Q104" s="1">
        <v>0.16666666666666599</v>
      </c>
      <c r="R104" s="1">
        <v>1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t="s">
        <v>301</v>
      </c>
      <c r="Y104" t="s">
        <v>300</v>
      </c>
      <c r="Z104" t="s">
        <v>412</v>
      </c>
      <c r="AA104" t="s">
        <v>411</v>
      </c>
    </row>
    <row r="105" spans="1:27" x14ac:dyDescent="0.3">
      <c r="A105" t="s">
        <v>233</v>
      </c>
      <c r="B105" t="s">
        <v>232</v>
      </c>
      <c r="C105" t="s">
        <v>618</v>
      </c>
      <c r="D105">
        <v>106</v>
      </c>
      <c r="E105">
        <v>2</v>
      </c>
      <c r="F105">
        <v>1</v>
      </c>
      <c r="G105" s="1">
        <v>8.0188679245283001E-2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1</v>
      </c>
      <c r="S105" s="1">
        <v>0</v>
      </c>
      <c r="T105" s="1">
        <v>0.28301886792452802</v>
      </c>
      <c r="U105" s="1">
        <v>0</v>
      </c>
      <c r="V105" s="1">
        <v>0</v>
      </c>
      <c r="W105" s="1">
        <v>0</v>
      </c>
      <c r="X105" t="s">
        <v>301</v>
      </c>
      <c r="Y105" t="s">
        <v>300</v>
      </c>
      <c r="Z105" t="s">
        <v>359</v>
      </c>
      <c r="AA105" t="s">
        <v>358</v>
      </c>
    </row>
    <row r="106" spans="1:27" x14ac:dyDescent="0.3">
      <c r="A106" t="s">
        <v>171</v>
      </c>
      <c r="B106" t="s">
        <v>170</v>
      </c>
      <c r="C106" t="s">
        <v>618</v>
      </c>
      <c r="D106">
        <v>300</v>
      </c>
      <c r="E106">
        <v>2</v>
      </c>
      <c r="F106">
        <v>0</v>
      </c>
      <c r="G106" s="1">
        <v>7.6666666666666605E-2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0.99666666666666603</v>
      </c>
      <c r="S106" s="1">
        <v>0</v>
      </c>
      <c r="T106" s="1">
        <v>0.23</v>
      </c>
      <c r="U106" s="1">
        <v>0</v>
      </c>
      <c r="V106" s="1">
        <v>0</v>
      </c>
      <c r="W106" s="1">
        <v>0</v>
      </c>
      <c r="X106" t="s">
        <v>301</v>
      </c>
      <c r="Y106" t="s">
        <v>300</v>
      </c>
      <c r="Z106" t="s">
        <v>431</v>
      </c>
      <c r="AA106" t="s">
        <v>396</v>
      </c>
    </row>
    <row r="107" spans="1:27" x14ac:dyDescent="0.3">
      <c r="A107" t="s">
        <v>137</v>
      </c>
      <c r="B107" t="s">
        <v>136</v>
      </c>
      <c r="C107" t="s">
        <v>618</v>
      </c>
      <c r="D107">
        <v>300</v>
      </c>
      <c r="E107">
        <v>3</v>
      </c>
      <c r="F107">
        <v>0</v>
      </c>
      <c r="G107" s="1">
        <v>7.3749999999999996E-2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0.12</v>
      </c>
      <c r="P107" s="1">
        <v>0</v>
      </c>
      <c r="Q107" s="1">
        <v>0</v>
      </c>
      <c r="R107" s="1">
        <v>0.99333333333333296</v>
      </c>
      <c r="S107" s="1">
        <v>0</v>
      </c>
      <c r="T107" s="1">
        <v>6.6666666666666596E-2</v>
      </c>
      <c r="U107" s="1">
        <v>0</v>
      </c>
      <c r="V107" s="1">
        <v>0</v>
      </c>
      <c r="W107" s="1">
        <v>0</v>
      </c>
      <c r="X107" t="s">
        <v>301</v>
      </c>
      <c r="Y107" t="s">
        <v>300</v>
      </c>
      <c r="Z107" t="s">
        <v>450</v>
      </c>
      <c r="AA107" t="s">
        <v>449</v>
      </c>
    </row>
    <row r="108" spans="1:27" x14ac:dyDescent="0.3">
      <c r="A108" t="s">
        <v>191</v>
      </c>
      <c r="B108" t="s">
        <v>190</v>
      </c>
      <c r="C108" t="s">
        <v>618</v>
      </c>
      <c r="D108">
        <v>129</v>
      </c>
      <c r="E108">
        <v>2</v>
      </c>
      <c r="F108">
        <v>1</v>
      </c>
      <c r="G108" s="1">
        <v>6.9282945736434107E-2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1</v>
      </c>
      <c r="S108" s="1">
        <v>0</v>
      </c>
      <c r="T108" s="1">
        <v>0.108527131782945</v>
      </c>
      <c r="U108" s="1">
        <v>0</v>
      </c>
      <c r="V108" s="1">
        <v>0</v>
      </c>
      <c r="W108" s="1">
        <v>0</v>
      </c>
      <c r="X108" t="s">
        <v>301</v>
      </c>
      <c r="Y108" t="s">
        <v>300</v>
      </c>
      <c r="Z108" t="s">
        <v>391</v>
      </c>
      <c r="AA108" t="s">
        <v>390</v>
      </c>
    </row>
    <row r="109" spans="1:27" x14ac:dyDescent="0.3">
      <c r="A109" t="s">
        <v>197</v>
      </c>
      <c r="B109" t="s">
        <v>196</v>
      </c>
      <c r="C109" t="s">
        <v>618</v>
      </c>
      <c r="D109">
        <v>300</v>
      </c>
      <c r="E109">
        <v>2</v>
      </c>
      <c r="F109">
        <v>0</v>
      </c>
      <c r="G109" s="1">
        <v>6.8750000000000006E-2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0.89333333333333298</v>
      </c>
      <c r="S109" s="1">
        <v>0</v>
      </c>
      <c r="T109" s="1">
        <v>0.206666666666666</v>
      </c>
      <c r="U109" s="1">
        <v>0</v>
      </c>
      <c r="V109" s="1">
        <v>0</v>
      </c>
      <c r="W109" s="1">
        <v>0</v>
      </c>
      <c r="X109" t="s">
        <v>301</v>
      </c>
      <c r="Y109" t="s">
        <v>300</v>
      </c>
      <c r="Z109" t="s">
        <v>525</v>
      </c>
      <c r="AA109" t="s">
        <v>524</v>
      </c>
    </row>
    <row r="110" spans="1:27" x14ac:dyDescent="0.3">
      <c r="A110" t="s">
        <v>261</v>
      </c>
      <c r="B110" t="s">
        <v>260</v>
      </c>
      <c r="C110" t="s">
        <v>618</v>
      </c>
      <c r="D110">
        <v>300</v>
      </c>
      <c r="E110">
        <v>3</v>
      </c>
      <c r="F110">
        <v>0</v>
      </c>
      <c r="G110" s="1">
        <v>6.8333333333333302E-2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1.6666666666666601E-2</v>
      </c>
      <c r="R110" s="1">
        <v>0.99666666666666603</v>
      </c>
      <c r="S110" s="1">
        <v>0</v>
      </c>
      <c r="T110" s="1">
        <v>0.08</v>
      </c>
      <c r="U110" s="1">
        <v>0</v>
      </c>
      <c r="V110" s="1">
        <v>0</v>
      </c>
      <c r="W110" s="1">
        <v>0</v>
      </c>
      <c r="X110" t="s">
        <v>301</v>
      </c>
      <c r="Y110" t="s">
        <v>300</v>
      </c>
      <c r="Z110" t="s">
        <v>467</v>
      </c>
      <c r="AA110" t="s">
        <v>466</v>
      </c>
    </row>
    <row r="111" spans="1:27" x14ac:dyDescent="0.3">
      <c r="A111" t="s">
        <v>131</v>
      </c>
      <c r="B111" t="s">
        <v>130</v>
      </c>
      <c r="C111" t="s">
        <v>618</v>
      </c>
      <c r="D111">
        <v>89</v>
      </c>
      <c r="E111">
        <v>2</v>
      </c>
      <c r="F111">
        <v>1</v>
      </c>
      <c r="G111" s="1">
        <v>6.7415730337078594E-2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7.8651685393258397E-2</v>
      </c>
      <c r="Q111" s="1">
        <v>0</v>
      </c>
      <c r="R111" s="1">
        <v>1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t="s">
        <v>301</v>
      </c>
      <c r="Y111" t="s">
        <v>300</v>
      </c>
      <c r="Z111" t="s">
        <v>317</v>
      </c>
      <c r="AA111" t="s">
        <v>316</v>
      </c>
    </row>
    <row r="112" spans="1:27" x14ac:dyDescent="0.3">
      <c r="A112" t="s">
        <v>263</v>
      </c>
      <c r="B112" t="s">
        <v>262</v>
      </c>
      <c r="C112" t="s">
        <v>618</v>
      </c>
      <c r="D112">
        <v>300</v>
      </c>
      <c r="E112">
        <v>4</v>
      </c>
      <c r="F112">
        <v>0</v>
      </c>
      <c r="G112" s="1">
        <v>6.6666666666666596E-2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0.04</v>
      </c>
      <c r="Q112" s="1">
        <v>0.04</v>
      </c>
      <c r="R112" s="1">
        <v>0.94666666666666599</v>
      </c>
      <c r="S112" s="1">
        <v>0</v>
      </c>
      <c r="T112" s="1">
        <v>0.04</v>
      </c>
      <c r="U112" s="1">
        <v>0</v>
      </c>
      <c r="V112" s="1">
        <v>0</v>
      </c>
      <c r="W112" s="1">
        <v>0</v>
      </c>
      <c r="X112" t="s">
        <v>301</v>
      </c>
      <c r="Y112" t="s">
        <v>300</v>
      </c>
      <c r="Z112" t="s">
        <v>343</v>
      </c>
      <c r="AA112" t="s">
        <v>342</v>
      </c>
    </row>
    <row r="113" spans="1:27" x14ac:dyDescent="0.3">
      <c r="A113" t="s">
        <v>133</v>
      </c>
      <c r="B113" t="s">
        <v>132</v>
      </c>
      <c r="C113" t="s">
        <v>618</v>
      </c>
      <c r="D113">
        <v>300</v>
      </c>
      <c r="E113">
        <v>2</v>
      </c>
      <c r="F113">
        <v>0</v>
      </c>
      <c r="G113" s="1">
        <v>6.64583333333333E-2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0.98333333333333295</v>
      </c>
      <c r="S113" s="1">
        <v>0</v>
      </c>
      <c r="T113" s="1">
        <v>0.08</v>
      </c>
      <c r="U113" s="1">
        <v>0</v>
      </c>
      <c r="V113" s="1">
        <v>0</v>
      </c>
      <c r="W113" s="1">
        <v>0</v>
      </c>
      <c r="X113" t="s">
        <v>301</v>
      </c>
      <c r="Y113" t="s">
        <v>300</v>
      </c>
      <c r="Z113" t="s">
        <v>440</v>
      </c>
      <c r="AA113" t="s">
        <v>396</v>
      </c>
    </row>
    <row r="114" spans="1:27" x14ac:dyDescent="0.3">
      <c r="A114" t="s">
        <v>209</v>
      </c>
      <c r="B114" t="s">
        <v>208</v>
      </c>
      <c r="C114" t="s">
        <v>618</v>
      </c>
      <c r="D114">
        <v>300</v>
      </c>
      <c r="E114">
        <v>3</v>
      </c>
      <c r="F114">
        <v>0</v>
      </c>
      <c r="G114" s="1">
        <v>6.5416666666666595E-2</v>
      </c>
      <c r="H114" s="1">
        <v>0</v>
      </c>
      <c r="I114" s="1">
        <v>0</v>
      </c>
      <c r="J114" s="1">
        <v>0</v>
      </c>
      <c r="K114" s="1">
        <v>0</v>
      </c>
      <c r="L114" s="1">
        <v>5.3333333333333302E-2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0.94</v>
      </c>
      <c r="S114" s="1">
        <v>0</v>
      </c>
      <c r="T114" s="1">
        <v>5.3333333333333302E-2</v>
      </c>
      <c r="U114" s="1">
        <v>0</v>
      </c>
      <c r="V114" s="1">
        <v>0</v>
      </c>
      <c r="W114" s="1">
        <v>0</v>
      </c>
      <c r="X114" t="s">
        <v>301</v>
      </c>
      <c r="Y114" t="s">
        <v>300</v>
      </c>
      <c r="Z114" t="s">
        <v>309</v>
      </c>
      <c r="AA114" t="s">
        <v>308</v>
      </c>
    </row>
    <row r="115" spans="1:27" x14ac:dyDescent="0.3">
      <c r="A115" t="s">
        <v>235</v>
      </c>
      <c r="B115" t="s">
        <v>234</v>
      </c>
      <c r="C115" t="s">
        <v>618</v>
      </c>
      <c r="D115">
        <v>300</v>
      </c>
      <c r="E115">
        <v>6</v>
      </c>
      <c r="F115">
        <v>0</v>
      </c>
      <c r="G115" s="1">
        <v>6.5208333333333299E-2</v>
      </c>
      <c r="H115" s="1">
        <v>0</v>
      </c>
      <c r="I115" s="1">
        <v>3.3333333333333301E-3</v>
      </c>
      <c r="J115" s="1">
        <v>0</v>
      </c>
      <c r="K115" s="1">
        <v>0</v>
      </c>
      <c r="L115" s="1">
        <v>0</v>
      </c>
      <c r="M115" s="1">
        <v>0</v>
      </c>
      <c r="N115" s="1">
        <v>3.3333333333333301E-3</v>
      </c>
      <c r="O115" s="1">
        <v>0</v>
      </c>
      <c r="P115" s="1">
        <v>0</v>
      </c>
      <c r="Q115" s="1">
        <v>1.3333333333333299E-2</v>
      </c>
      <c r="R115" s="1">
        <v>0.96666666666666601</v>
      </c>
      <c r="S115" s="1">
        <v>0</v>
      </c>
      <c r="T115" s="1">
        <v>0.04</v>
      </c>
      <c r="U115" s="1">
        <v>0</v>
      </c>
      <c r="V115" s="1">
        <v>0</v>
      </c>
      <c r="W115" s="1">
        <v>1.6666666666666601E-2</v>
      </c>
      <c r="X115" t="s">
        <v>301</v>
      </c>
      <c r="Y115" t="s">
        <v>300</v>
      </c>
      <c r="Z115" t="s">
        <v>517</v>
      </c>
      <c r="AA115" t="s">
        <v>516</v>
      </c>
    </row>
    <row r="116" spans="1:27" x14ac:dyDescent="0.3">
      <c r="A116" t="s">
        <v>159</v>
      </c>
      <c r="B116" t="s">
        <v>158</v>
      </c>
      <c r="C116" t="s">
        <v>618</v>
      </c>
      <c r="D116">
        <v>300</v>
      </c>
      <c r="E116">
        <v>4</v>
      </c>
      <c r="F116">
        <v>0</v>
      </c>
      <c r="G116" s="1">
        <v>6.5208333333333299E-2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6.6666666666666602E-3</v>
      </c>
      <c r="R116" s="1">
        <v>0.97666666666666602</v>
      </c>
      <c r="S116" s="1">
        <v>3.3333333333333301E-3</v>
      </c>
      <c r="T116" s="1">
        <v>5.6666666666666601E-2</v>
      </c>
      <c r="U116" s="1">
        <v>0</v>
      </c>
      <c r="V116" s="1">
        <v>0</v>
      </c>
      <c r="W116" s="1">
        <v>0</v>
      </c>
      <c r="X116" t="s">
        <v>301</v>
      </c>
      <c r="Y116" t="s">
        <v>300</v>
      </c>
      <c r="Z116" t="s">
        <v>479</v>
      </c>
      <c r="AA116" t="s">
        <v>478</v>
      </c>
    </row>
    <row r="117" spans="1:27" x14ac:dyDescent="0.3">
      <c r="A117" t="s">
        <v>169</v>
      </c>
      <c r="B117" t="s">
        <v>168</v>
      </c>
      <c r="C117" t="s">
        <v>618</v>
      </c>
      <c r="D117">
        <v>300</v>
      </c>
      <c r="E117">
        <v>3</v>
      </c>
      <c r="F117">
        <v>1</v>
      </c>
      <c r="G117" s="1">
        <v>6.4583333333333298E-2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3.3333333333333301E-3</v>
      </c>
      <c r="R117" s="1">
        <v>1</v>
      </c>
      <c r="S117" s="1">
        <v>0</v>
      </c>
      <c r="T117" s="1">
        <v>0.03</v>
      </c>
      <c r="U117" s="1">
        <v>0</v>
      </c>
      <c r="V117" s="1">
        <v>0</v>
      </c>
      <c r="W117" s="1">
        <v>0</v>
      </c>
      <c r="X117" t="s">
        <v>301</v>
      </c>
      <c r="Y117" t="s">
        <v>300</v>
      </c>
      <c r="Z117" t="s">
        <v>497</v>
      </c>
      <c r="AA117" t="s">
        <v>496</v>
      </c>
    </row>
    <row r="118" spans="1:27" x14ac:dyDescent="0.3">
      <c r="A118" t="s">
        <v>189</v>
      </c>
      <c r="B118" t="s">
        <v>188</v>
      </c>
      <c r="C118" t="s">
        <v>618</v>
      </c>
      <c r="D118">
        <v>300</v>
      </c>
      <c r="E118">
        <v>2</v>
      </c>
      <c r="F118">
        <v>0</v>
      </c>
      <c r="G118" s="1">
        <v>6.4166666666666594E-2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0.99</v>
      </c>
      <c r="S118" s="1">
        <v>0</v>
      </c>
      <c r="T118" s="1">
        <v>3.6666666666666597E-2</v>
      </c>
      <c r="U118" s="1">
        <v>0</v>
      </c>
      <c r="V118" s="1">
        <v>0</v>
      </c>
      <c r="W118" s="1">
        <v>0</v>
      </c>
      <c r="X118" t="s">
        <v>301</v>
      </c>
      <c r="Y118" t="s">
        <v>300</v>
      </c>
      <c r="Z118" t="s">
        <v>533</v>
      </c>
      <c r="AA118" t="s">
        <v>532</v>
      </c>
    </row>
    <row r="119" spans="1:27" x14ac:dyDescent="0.3">
      <c r="A119" t="s">
        <v>231</v>
      </c>
      <c r="B119" t="s">
        <v>230</v>
      </c>
      <c r="C119" t="s">
        <v>618</v>
      </c>
      <c r="D119">
        <v>49</v>
      </c>
      <c r="E119">
        <v>2</v>
      </c>
      <c r="F119">
        <v>1</v>
      </c>
      <c r="G119" s="1">
        <v>6.3775510204081606E-2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1</v>
      </c>
      <c r="S119" s="1">
        <v>0</v>
      </c>
      <c r="T119" s="1">
        <v>2.04081632653061E-2</v>
      </c>
      <c r="U119" s="1">
        <v>0</v>
      </c>
      <c r="V119" s="1">
        <v>0</v>
      </c>
      <c r="W119" s="1">
        <v>0</v>
      </c>
      <c r="X119" t="s">
        <v>301</v>
      </c>
      <c r="Y119" t="s">
        <v>300</v>
      </c>
      <c r="Z119" t="s">
        <v>327</v>
      </c>
      <c r="AA119" t="s">
        <v>326</v>
      </c>
    </row>
    <row r="120" spans="1:27" x14ac:dyDescent="0.3">
      <c r="A120" t="s">
        <v>289</v>
      </c>
      <c r="B120" t="s">
        <v>288</v>
      </c>
      <c r="C120" t="s">
        <v>618</v>
      </c>
      <c r="D120">
        <v>300</v>
      </c>
      <c r="E120">
        <v>4</v>
      </c>
      <c r="F120">
        <v>0</v>
      </c>
      <c r="G120" s="1">
        <v>6.3750000000000001E-2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4.33333333333333E-2</v>
      </c>
      <c r="Q120" s="1">
        <v>0.05</v>
      </c>
      <c r="R120" s="1">
        <v>0.87333333333333296</v>
      </c>
      <c r="S120" s="1">
        <v>0</v>
      </c>
      <c r="T120" s="1">
        <v>5.3333333333333302E-2</v>
      </c>
      <c r="U120" s="1">
        <v>0</v>
      </c>
      <c r="V120" s="1">
        <v>0</v>
      </c>
      <c r="W120" s="1">
        <v>0</v>
      </c>
      <c r="X120" t="s">
        <v>301</v>
      </c>
      <c r="Y120" t="s">
        <v>300</v>
      </c>
      <c r="Z120" t="s">
        <v>311</v>
      </c>
      <c r="AA120" t="s">
        <v>310</v>
      </c>
    </row>
    <row r="121" spans="1:27" x14ac:dyDescent="0.3">
      <c r="A121" t="s">
        <v>245</v>
      </c>
      <c r="B121" t="s">
        <v>244</v>
      </c>
      <c r="C121" t="s">
        <v>618</v>
      </c>
      <c r="D121">
        <v>135</v>
      </c>
      <c r="E121">
        <v>2</v>
      </c>
      <c r="F121">
        <v>1</v>
      </c>
      <c r="G121" s="1">
        <v>6.34259259259259E-2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1</v>
      </c>
      <c r="S121" s="1">
        <v>0</v>
      </c>
      <c r="T121" s="1">
        <v>1.48148148148148E-2</v>
      </c>
      <c r="U121" s="1">
        <v>0</v>
      </c>
      <c r="V121" s="1">
        <v>0</v>
      </c>
      <c r="W121" s="1">
        <v>0</v>
      </c>
      <c r="X121" t="s">
        <v>301</v>
      </c>
      <c r="Y121" t="s">
        <v>300</v>
      </c>
      <c r="Z121" t="s">
        <v>337</v>
      </c>
      <c r="AA121" t="s">
        <v>336</v>
      </c>
    </row>
    <row r="122" spans="1:27" x14ac:dyDescent="0.3">
      <c r="A122" t="s">
        <v>279</v>
      </c>
      <c r="B122" t="s">
        <v>278</v>
      </c>
      <c r="C122" t="s">
        <v>618</v>
      </c>
      <c r="D122">
        <v>84</v>
      </c>
      <c r="E122">
        <v>2</v>
      </c>
      <c r="F122">
        <v>1</v>
      </c>
      <c r="G122" s="1">
        <v>6.3244047619047603E-2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1.1904761904761901E-2</v>
      </c>
      <c r="U122" s="1">
        <v>0</v>
      </c>
      <c r="V122" s="1">
        <v>0</v>
      </c>
      <c r="W122" s="1">
        <v>0</v>
      </c>
      <c r="X122" t="s">
        <v>301</v>
      </c>
      <c r="Y122" t="s">
        <v>300</v>
      </c>
      <c r="Z122" t="s">
        <v>534</v>
      </c>
      <c r="AA122" t="s">
        <v>396</v>
      </c>
    </row>
    <row r="123" spans="1:27" x14ac:dyDescent="0.3">
      <c r="A123" t="s">
        <v>283</v>
      </c>
      <c r="B123" t="s">
        <v>282</v>
      </c>
      <c r="C123" t="s">
        <v>618</v>
      </c>
      <c r="D123">
        <v>122</v>
      </c>
      <c r="E123">
        <v>2</v>
      </c>
      <c r="F123">
        <v>1</v>
      </c>
      <c r="G123" s="1">
        <v>6.3012295081967207E-2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8.1967213114754103E-3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</row>
    <row r="124" spans="1:27" x14ac:dyDescent="0.3">
      <c r="A124" t="s">
        <v>219</v>
      </c>
      <c r="B124" t="s">
        <v>218</v>
      </c>
      <c r="C124" t="s">
        <v>618</v>
      </c>
      <c r="D124">
        <v>300</v>
      </c>
      <c r="E124">
        <v>1</v>
      </c>
      <c r="F124">
        <v>1</v>
      </c>
      <c r="G124" s="1">
        <v>6.25E-2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1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t="s">
        <v>301</v>
      </c>
      <c r="Y124" t="s">
        <v>300</v>
      </c>
      <c r="Z124" t="s">
        <v>527</v>
      </c>
      <c r="AA124" t="s">
        <v>526</v>
      </c>
    </row>
    <row r="125" spans="1:27" x14ac:dyDescent="0.3">
      <c r="A125" t="s">
        <v>225</v>
      </c>
      <c r="B125" t="s">
        <v>224</v>
      </c>
      <c r="C125" t="s">
        <v>618</v>
      </c>
      <c r="D125">
        <v>3</v>
      </c>
      <c r="E125">
        <v>1</v>
      </c>
      <c r="F125">
        <v>1</v>
      </c>
      <c r="G125" s="1">
        <v>6.25E-2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1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t="s">
        <v>301</v>
      </c>
      <c r="Y125" t="s">
        <v>300</v>
      </c>
      <c r="Z125" t="s">
        <v>523</v>
      </c>
      <c r="AA125" t="s">
        <v>522</v>
      </c>
    </row>
    <row r="126" spans="1:27" x14ac:dyDescent="0.3">
      <c r="A126" t="s">
        <v>179</v>
      </c>
      <c r="B126" t="s">
        <v>178</v>
      </c>
      <c r="C126" t="s">
        <v>618</v>
      </c>
      <c r="D126">
        <v>268</v>
      </c>
      <c r="E126">
        <v>1</v>
      </c>
      <c r="F126">
        <v>1</v>
      </c>
      <c r="G126" s="1">
        <v>6.25E-2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1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</row>
    <row r="127" spans="1:27" x14ac:dyDescent="0.3">
      <c r="A127" t="s">
        <v>291</v>
      </c>
      <c r="B127" t="s">
        <v>290</v>
      </c>
      <c r="C127" t="s">
        <v>618</v>
      </c>
      <c r="D127">
        <v>2</v>
      </c>
      <c r="E127">
        <v>1</v>
      </c>
      <c r="F127">
        <v>1</v>
      </c>
      <c r="G127" s="1">
        <v>6.25E-2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t="s">
        <v>301</v>
      </c>
      <c r="Y127" t="s">
        <v>300</v>
      </c>
      <c r="Z127" t="s">
        <v>513</v>
      </c>
      <c r="AA127" t="s">
        <v>512</v>
      </c>
    </row>
    <row r="128" spans="1:27" x14ac:dyDescent="0.3">
      <c r="A128" t="s">
        <v>243</v>
      </c>
      <c r="B128" t="s">
        <v>242</v>
      </c>
      <c r="C128" t="s">
        <v>618</v>
      </c>
      <c r="D128">
        <v>15</v>
      </c>
      <c r="E128">
        <v>1</v>
      </c>
      <c r="F128">
        <v>1</v>
      </c>
      <c r="G128" s="1">
        <v>6.25E-2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1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</row>
    <row r="129" spans="1:27" x14ac:dyDescent="0.3">
      <c r="A129" t="s">
        <v>285</v>
      </c>
      <c r="B129" t="s">
        <v>284</v>
      </c>
      <c r="C129" t="s">
        <v>618</v>
      </c>
      <c r="D129">
        <v>17</v>
      </c>
      <c r="E129">
        <v>1</v>
      </c>
      <c r="F129">
        <v>1</v>
      </c>
      <c r="G129" s="1">
        <v>6.25E-2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1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t="s">
        <v>471</v>
      </c>
      <c r="Y129" t="s">
        <v>470</v>
      </c>
      <c r="Z129" t="s">
        <v>491</v>
      </c>
      <c r="AA129" t="s">
        <v>468</v>
      </c>
    </row>
    <row r="130" spans="1:27" x14ac:dyDescent="0.3">
      <c r="A130" t="s">
        <v>275</v>
      </c>
      <c r="B130" t="s">
        <v>274</v>
      </c>
      <c r="C130" t="s">
        <v>618</v>
      </c>
      <c r="D130">
        <v>7</v>
      </c>
      <c r="E130">
        <v>1</v>
      </c>
      <c r="F130">
        <v>1</v>
      </c>
      <c r="G130" s="1">
        <v>6.25E-2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1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</row>
    <row r="131" spans="1:27" x14ac:dyDescent="0.3">
      <c r="A131" t="s">
        <v>271</v>
      </c>
      <c r="B131" t="s">
        <v>270</v>
      </c>
      <c r="C131" t="s">
        <v>618</v>
      </c>
      <c r="D131">
        <v>8</v>
      </c>
      <c r="E131">
        <v>1</v>
      </c>
      <c r="F131">
        <v>1</v>
      </c>
      <c r="G131" s="1">
        <v>6.25E-2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1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t="s">
        <v>301</v>
      </c>
      <c r="Y131" t="s">
        <v>300</v>
      </c>
      <c r="Z131" t="s">
        <v>406</v>
      </c>
      <c r="AA131" t="s">
        <v>396</v>
      </c>
    </row>
    <row r="132" spans="1:27" x14ac:dyDescent="0.3">
      <c r="A132" t="s">
        <v>257</v>
      </c>
      <c r="B132" t="s">
        <v>256</v>
      </c>
      <c r="C132" t="s">
        <v>618</v>
      </c>
      <c r="D132">
        <v>154</v>
      </c>
      <c r="E132">
        <v>1</v>
      </c>
      <c r="F132">
        <v>1</v>
      </c>
      <c r="G132" s="1">
        <v>6.25E-2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1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t="s">
        <v>301</v>
      </c>
      <c r="Y132" t="s">
        <v>300</v>
      </c>
      <c r="Z132" t="s">
        <v>405</v>
      </c>
      <c r="AA132" t="s">
        <v>404</v>
      </c>
    </row>
    <row r="133" spans="1:27" x14ac:dyDescent="0.3">
      <c r="A133" t="s">
        <v>227</v>
      </c>
      <c r="B133" t="s">
        <v>226</v>
      </c>
      <c r="C133" t="s">
        <v>618</v>
      </c>
      <c r="D133">
        <v>4</v>
      </c>
      <c r="E133">
        <v>1</v>
      </c>
      <c r="F133">
        <v>1</v>
      </c>
      <c r="G133" s="1">
        <v>6.25E-2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1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</row>
    <row r="134" spans="1:27" x14ac:dyDescent="0.3">
      <c r="A134" t="s">
        <v>293</v>
      </c>
      <c r="B134" t="s">
        <v>292</v>
      </c>
      <c r="C134" t="s">
        <v>618</v>
      </c>
      <c r="D134">
        <v>300</v>
      </c>
      <c r="E134">
        <v>1</v>
      </c>
      <c r="F134">
        <v>1</v>
      </c>
      <c r="G134" s="1">
        <v>6.25E-2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1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t="s">
        <v>301</v>
      </c>
      <c r="Y134" t="s">
        <v>300</v>
      </c>
      <c r="Z134" t="s">
        <v>399</v>
      </c>
      <c r="AA134" t="s">
        <v>398</v>
      </c>
    </row>
    <row r="135" spans="1:27" x14ac:dyDescent="0.3">
      <c r="A135" t="s">
        <v>295</v>
      </c>
      <c r="B135" t="s">
        <v>294</v>
      </c>
      <c r="C135" t="s">
        <v>618</v>
      </c>
      <c r="D135">
        <v>287</v>
      </c>
      <c r="E135">
        <v>2</v>
      </c>
      <c r="F135">
        <v>0</v>
      </c>
      <c r="G135" s="1">
        <v>6.25E-2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0.99651567944250796</v>
      </c>
      <c r="S135" s="1">
        <v>0</v>
      </c>
      <c r="T135" s="1">
        <v>3.4843205574912801E-3</v>
      </c>
      <c r="U135" s="1">
        <v>0</v>
      </c>
      <c r="V135" s="1">
        <v>0</v>
      </c>
      <c r="W135" s="1">
        <v>0</v>
      </c>
      <c r="X135" t="s">
        <v>301</v>
      </c>
      <c r="Y135" t="s">
        <v>300</v>
      </c>
      <c r="Z135" t="s">
        <v>397</v>
      </c>
      <c r="AA135" t="s">
        <v>396</v>
      </c>
    </row>
    <row r="136" spans="1:27" x14ac:dyDescent="0.3">
      <c r="A136" t="s">
        <v>135</v>
      </c>
      <c r="B136" t="s">
        <v>134</v>
      </c>
      <c r="C136" t="s">
        <v>618</v>
      </c>
      <c r="D136">
        <v>300</v>
      </c>
      <c r="E136">
        <v>1</v>
      </c>
      <c r="F136">
        <v>1</v>
      </c>
      <c r="G136" s="1">
        <v>6.25E-2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1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t="s">
        <v>301</v>
      </c>
      <c r="Y136" t="s">
        <v>300</v>
      </c>
      <c r="Z136" t="s">
        <v>369</v>
      </c>
      <c r="AA136" t="s">
        <v>368</v>
      </c>
    </row>
    <row r="137" spans="1:27" x14ac:dyDescent="0.3">
      <c r="A137" t="s">
        <v>273</v>
      </c>
      <c r="B137" t="s">
        <v>272</v>
      </c>
      <c r="C137" t="s">
        <v>618</v>
      </c>
      <c r="D137">
        <v>33</v>
      </c>
      <c r="E137">
        <v>1</v>
      </c>
      <c r="F137">
        <v>1</v>
      </c>
      <c r="G137" s="1">
        <v>6.25E-2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1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t="s">
        <v>301</v>
      </c>
      <c r="Y137" t="s">
        <v>300</v>
      </c>
      <c r="Z137" t="s">
        <v>355</v>
      </c>
      <c r="AA137" t="s">
        <v>354</v>
      </c>
    </row>
    <row r="138" spans="1:27" x14ac:dyDescent="0.3">
      <c r="A138" t="s">
        <v>241</v>
      </c>
      <c r="B138" t="s">
        <v>240</v>
      </c>
      <c r="C138" t="s">
        <v>618</v>
      </c>
      <c r="D138">
        <v>213</v>
      </c>
      <c r="E138">
        <v>1</v>
      </c>
      <c r="F138">
        <v>1</v>
      </c>
      <c r="G138" s="1">
        <v>6.25E-2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t="s">
        <v>301</v>
      </c>
      <c r="Y138" t="s">
        <v>300</v>
      </c>
      <c r="Z138" t="s">
        <v>349</v>
      </c>
      <c r="AA138" t="s">
        <v>348</v>
      </c>
    </row>
    <row r="139" spans="1:27" x14ac:dyDescent="0.3">
      <c r="A139" t="s">
        <v>199</v>
      </c>
      <c r="B139" t="s">
        <v>198</v>
      </c>
      <c r="C139" t="s">
        <v>618</v>
      </c>
      <c r="D139">
        <v>300</v>
      </c>
      <c r="E139">
        <v>1</v>
      </c>
      <c r="F139">
        <v>1</v>
      </c>
      <c r="G139" s="1">
        <v>6.25E-2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1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t="s">
        <v>301</v>
      </c>
      <c r="Y139" t="s">
        <v>300</v>
      </c>
      <c r="Z139" t="s">
        <v>303</v>
      </c>
      <c r="AA139" t="s">
        <v>302</v>
      </c>
    </row>
    <row r="140" spans="1:27" x14ac:dyDescent="0.3">
      <c r="A140" t="s">
        <v>255</v>
      </c>
      <c r="B140" t="s">
        <v>254</v>
      </c>
      <c r="C140" t="s">
        <v>618</v>
      </c>
      <c r="D140">
        <v>300</v>
      </c>
      <c r="E140">
        <v>1</v>
      </c>
      <c r="F140">
        <v>0</v>
      </c>
      <c r="G140" s="1">
        <v>6.2291666666666599E-2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0.99666666666666603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t="s">
        <v>301</v>
      </c>
      <c r="Y140" t="s">
        <v>300</v>
      </c>
      <c r="Z140" t="s">
        <v>379</v>
      </c>
      <c r="AA140" t="s">
        <v>378</v>
      </c>
    </row>
    <row r="141" spans="1:27" x14ac:dyDescent="0.3">
      <c r="A141" t="s">
        <v>265</v>
      </c>
      <c r="B141" t="s">
        <v>264</v>
      </c>
      <c r="C141" t="s">
        <v>618</v>
      </c>
      <c r="D141">
        <v>300</v>
      </c>
      <c r="E141">
        <v>3</v>
      </c>
      <c r="F141">
        <v>0</v>
      </c>
      <c r="G141" s="1">
        <v>6.2083333333333303E-2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3.3333333333333301E-3</v>
      </c>
      <c r="Q141" s="1">
        <v>0.01</v>
      </c>
      <c r="R141" s="1">
        <v>0.98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t="s">
        <v>301</v>
      </c>
      <c r="Y141" t="s">
        <v>300</v>
      </c>
      <c r="Z141" t="s">
        <v>509</v>
      </c>
      <c r="AA141" t="s">
        <v>508</v>
      </c>
    </row>
    <row r="142" spans="1:27" x14ac:dyDescent="0.3">
      <c r="A142" t="s">
        <v>237</v>
      </c>
      <c r="B142" t="s">
        <v>236</v>
      </c>
      <c r="C142" t="s">
        <v>618</v>
      </c>
      <c r="D142">
        <v>300</v>
      </c>
      <c r="E142">
        <v>1</v>
      </c>
      <c r="F142">
        <v>0</v>
      </c>
      <c r="G142" s="1">
        <v>6.0833333333333302E-2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0.97333333333333305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t="s">
        <v>301</v>
      </c>
      <c r="Y142" t="s">
        <v>300</v>
      </c>
      <c r="Z142" t="s">
        <v>515</v>
      </c>
      <c r="AA142" t="s">
        <v>514</v>
      </c>
    </row>
    <row r="143" spans="1:27" x14ac:dyDescent="0.3">
      <c r="A143" t="s">
        <v>109</v>
      </c>
      <c r="B143" t="s">
        <v>108</v>
      </c>
      <c r="C143" t="s">
        <v>618</v>
      </c>
      <c r="D143">
        <v>300</v>
      </c>
      <c r="E143">
        <v>2</v>
      </c>
      <c r="F143">
        <v>0</v>
      </c>
      <c r="G143" s="1">
        <v>5.9791666666666597E-2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0.95333333333333303</v>
      </c>
      <c r="S143" s="1">
        <v>0</v>
      </c>
      <c r="T143" s="1">
        <v>3.3333333333333301E-3</v>
      </c>
      <c r="U143" s="1">
        <v>0</v>
      </c>
      <c r="V143" s="1">
        <v>0</v>
      </c>
      <c r="W143" s="1">
        <v>0</v>
      </c>
      <c r="X143" t="s">
        <v>301</v>
      </c>
      <c r="Y143" t="s">
        <v>300</v>
      </c>
      <c r="Z143" t="s">
        <v>393</v>
      </c>
      <c r="AA143" t="s">
        <v>392</v>
      </c>
    </row>
    <row r="144" spans="1:27" x14ac:dyDescent="0.3">
      <c r="A144" t="s">
        <v>287</v>
      </c>
      <c r="B144" t="s">
        <v>286</v>
      </c>
      <c r="C144" t="s">
        <v>618</v>
      </c>
      <c r="D144">
        <v>300</v>
      </c>
      <c r="E144">
        <v>1</v>
      </c>
      <c r="F144">
        <v>0</v>
      </c>
      <c r="G144" s="1">
        <v>5.9166666666666597E-2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0.94666666666666599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t="s">
        <v>301</v>
      </c>
      <c r="Y144" t="s">
        <v>300</v>
      </c>
      <c r="Z144" t="s">
        <v>410</v>
      </c>
      <c r="AA144" t="s">
        <v>409</v>
      </c>
    </row>
    <row r="145" spans="1:27" x14ac:dyDescent="0.3">
      <c r="A145" t="s">
        <v>259</v>
      </c>
      <c r="B145" t="s">
        <v>258</v>
      </c>
      <c r="C145" t="s">
        <v>618</v>
      </c>
      <c r="D145">
        <v>300</v>
      </c>
      <c r="E145">
        <v>1</v>
      </c>
      <c r="F145">
        <v>0</v>
      </c>
      <c r="G145" s="1">
        <v>5.8125000000000003E-2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0.93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t="s">
        <v>301</v>
      </c>
      <c r="Y145" t="s">
        <v>300</v>
      </c>
      <c r="Z145" t="s">
        <v>446</v>
      </c>
      <c r="AA145" t="s">
        <v>445</v>
      </c>
    </row>
  </sheetData>
  <autoFilter ref="A1:AA145">
    <sortState ref="A2:AA145">
      <sortCondition descending="1" ref="G1:G145"/>
    </sortState>
  </autoFilter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5"/>
  <sheetViews>
    <sheetView topLeftCell="A57" workbookViewId="0">
      <selection sqref="A1:U145"/>
    </sheetView>
  </sheetViews>
  <sheetFormatPr baseColWidth="10" defaultRowHeight="15.6" x14ac:dyDescent="0.3"/>
  <sheetData>
    <row r="1" spans="1:21" x14ac:dyDescent="0.3">
      <c r="A1" t="s">
        <v>1</v>
      </c>
      <c r="B1" t="s">
        <v>0</v>
      </c>
      <c r="C1" t="s">
        <v>572</v>
      </c>
      <c r="D1" t="s">
        <v>2</v>
      </c>
      <c r="E1" t="s">
        <v>571</v>
      </c>
      <c r="F1" t="s">
        <v>570</v>
      </c>
      <c r="G1" t="s">
        <v>7</v>
      </c>
      <c r="H1" t="s">
        <v>611</v>
      </c>
      <c r="I1" t="s">
        <v>610</v>
      </c>
      <c r="J1" t="s">
        <v>609</v>
      </c>
      <c r="K1" t="s">
        <v>608</v>
      </c>
      <c r="L1" t="s">
        <v>607</v>
      </c>
      <c r="M1" t="s">
        <v>606</v>
      </c>
      <c r="N1" t="s">
        <v>605</v>
      </c>
      <c r="O1" t="s">
        <v>604</v>
      </c>
      <c r="P1" t="s">
        <v>603</v>
      </c>
      <c r="Q1" t="s">
        <v>589</v>
      </c>
      <c r="R1" t="s">
        <v>554</v>
      </c>
      <c r="S1" t="s">
        <v>553</v>
      </c>
      <c r="T1" t="s">
        <v>552</v>
      </c>
      <c r="U1" t="s">
        <v>551</v>
      </c>
    </row>
    <row r="2" spans="1:21" x14ac:dyDescent="0.3">
      <c r="A2" t="s">
        <v>101</v>
      </c>
      <c r="B2" t="s">
        <v>100</v>
      </c>
      <c r="C2" t="s">
        <v>297</v>
      </c>
      <c r="D2">
        <v>7</v>
      </c>
      <c r="E2">
        <v>0</v>
      </c>
      <c r="F2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t="s">
        <v>301</v>
      </c>
      <c r="S2" t="s">
        <v>300</v>
      </c>
      <c r="T2" t="s">
        <v>541</v>
      </c>
      <c r="U2" t="s">
        <v>540</v>
      </c>
    </row>
    <row r="3" spans="1:21" x14ac:dyDescent="0.3">
      <c r="A3" t="s">
        <v>43</v>
      </c>
      <c r="B3" t="s">
        <v>42</v>
      </c>
      <c r="C3" t="s">
        <v>297</v>
      </c>
      <c r="D3">
        <v>5</v>
      </c>
      <c r="E3">
        <v>0</v>
      </c>
      <c r="F3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t="s">
        <v>301</v>
      </c>
      <c r="S3" t="s">
        <v>300</v>
      </c>
      <c r="T3" t="s">
        <v>531</v>
      </c>
      <c r="U3" t="s">
        <v>530</v>
      </c>
    </row>
    <row r="4" spans="1:21" x14ac:dyDescent="0.3">
      <c r="A4" t="s">
        <v>267</v>
      </c>
      <c r="B4" t="s">
        <v>266</v>
      </c>
      <c r="C4" t="s">
        <v>297</v>
      </c>
      <c r="D4">
        <v>300</v>
      </c>
      <c r="E4">
        <v>0</v>
      </c>
      <c r="F4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t="s">
        <v>301</v>
      </c>
      <c r="S4" t="s">
        <v>300</v>
      </c>
      <c r="T4" t="s">
        <v>529</v>
      </c>
      <c r="U4" t="s">
        <v>528</v>
      </c>
    </row>
    <row r="5" spans="1:21" x14ac:dyDescent="0.3">
      <c r="A5" t="s">
        <v>219</v>
      </c>
      <c r="B5" t="s">
        <v>218</v>
      </c>
      <c r="C5" t="s">
        <v>297</v>
      </c>
      <c r="D5">
        <v>300</v>
      </c>
      <c r="E5">
        <v>0</v>
      </c>
      <c r="F5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t="s">
        <v>301</v>
      </c>
      <c r="S5" t="s">
        <v>300</v>
      </c>
      <c r="T5" t="s">
        <v>527</v>
      </c>
      <c r="U5" t="s">
        <v>526</v>
      </c>
    </row>
    <row r="6" spans="1:21" x14ac:dyDescent="0.3">
      <c r="A6" t="s">
        <v>225</v>
      </c>
      <c r="B6" t="s">
        <v>224</v>
      </c>
      <c r="C6" t="s">
        <v>297</v>
      </c>
      <c r="D6">
        <v>3</v>
      </c>
      <c r="E6">
        <v>0</v>
      </c>
      <c r="F6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t="s">
        <v>301</v>
      </c>
      <c r="S6" t="s">
        <v>300</v>
      </c>
      <c r="T6" t="s">
        <v>523</v>
      </c>
      <c r="U6" t="s">
        <v>522</v>
      </c>
    </row>
    <row r="7" spans="1:21" x14ac:dyDescent="0.3">
      <c r="A7" t="s">
        <v>107</v>
      </c>
      <c r="B7" t="s">
        <v>106</v>
      </c>
      <c r="C7" t="s">
        <v>297</v>
      </c>
      <c r="D7">
        <v>148</v>
      </c>
      <c r="E7">
        <v>0</v>
      </c>
      <c r="F7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t="s">
        <v>301</v>
      </c>
      <c r="S7" t="s">
        <v>300</v>
      </c>
      <c r="T7" t="s">
        <v>521</v>
      </c>
      <c r="U7" t="s">
        <v>520</v>
      </c>
    </row>
    <row r="8" spans="1:21" x14ac:dyDescent="0.3">
      <c r="A8" t="s">
        <v>179</v>
      </c>
      <c r="B8" t="s">
        <v>178</v>
      </c>
      <c r="C8" t="s">
        <v>297</v>
      </c>
      <c r="D8">
        <v>268</v>
      </c>
      <c r="E8">
        <v>0</v>
      </c>
      <c r="F8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</row>
    <row r="9" spans="1:21" x14ac:dyDescent="0.3">
      <c r="A9" t="s">
        <v>237</v>
      </c>
      <c r="B9" t="s">
        <v>236</v>
      </c>
      <c r="C9" t="s">
        <v>297</v>
      </c>
      <c r="D9">
        <v>300</v>
      </c>
      <c r="E9">
        <v>0</v>
      </c>
      <c r="F9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t="s">
        <v>301</v>
      </c>
      <c r="S9" t="s">
        <v>300</v>
      </c>
      <c r="T9" t="s">
        <v>515</v>
      </c>
      <c r="U9" t="s">
        <v>514</v>
      </c>
    </row>
    <row r="10" spans="1:21" x14ac:dyDescent="0.3">
      <c r="A10" t="s">
        <v>291</v>
      </c>
      <c r="B10" t="s">
        <v>290</v>
      </c>
      <c r="C10" t="s">
        <v>297</v>
      </c>
      <c r="D10">
        <v>2</v>
      </c>
      <c r="E10">
        <v>0</v>
      </c>
      <c r="F10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t="s">
        <v>301</v>
      </c>
      <c r="S10" t="s">
        <v>300</v>
      </c>
      <c r="T10" t="s">
        <v>513</v>
      </c>
      <c r="U10" t="s">
        <v>512</v>
      </c>
    </row>
    <row r="11" spans="1:21" x14ac:dyDescent="0.3">
      <c r="A11" t="s">
        <v>243</v>
      </c>
      <c r="B11" t="s">
        <v>242</v>
      </c>
      <c r="C11" t="s">
        <v>297</v>
      </c>
      <c r="D11">
        <v>15</v>
      </c>
      <c r="E11">
        <v>0</v>
      </c>
      <c r="F1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</row>
    <row r="12" spans="1:21" x14ac:dyDescent="0.3">
      <c r="A12" t="s">
        <v>265</v>
      </c>
      <c r="B12" t="s">
        <v>264</v>
      </c>
      <c r="C12" t="s">
        <v>297</v>
      </c>
      <c r="D12">
        <v>300</v>
      </c>
      <c r="E12">
        <v>0</v>
      </c>
      <c r="F12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t="s">
        <v>301</v>
      </c>
      <c r="S12" t="s">
        <v>300</v>
      </c>
      <c r="T12" t="s">
        <v>509</v>
      </c>
      <c r="U12" t="s">
        <v>508</v>
      </c>
    </row>
    <row r="13" spans="1:21" x14ac:dyDescent="0.3">
      <c r="A13" t="s">
        <v>229</v>
      </c>
      <c r="B13" t="s">
        <v>228</v>
      </c>
      <c r="C13" t="s">
        <v>297</v>
      </c>
      <c r="D13">
        <v>79</v>
      </c>
      <c r="E13">
        <v>0</v>
      </c>
      <c r="F13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t="s">
        <v>301</v>
      </c>
      <c r="S13" t="s">
        <v>300</v>
      </c>
      <c r="T13" t="s">
        <v>505</v>
      </c>
      <c r="U13" t="s">
        <v>504</v>
      </c>
    </row>
    <row r="14" spans="1:21" x14ac:dyDescent="0.3">
      <c r="A14" t="s">
        <v>193</v>
      </c>
      <c r="B14" t="s">
        <v>192</v>
      </c>
      <c r="C14" t="s">
        <v>297</v>
      </c>
      <c r="D14">
        <v>300</v>
      </c>
      <c r="E14">
        <v>0</v>
      </c>
      <c r="F14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t="s">
        <v>301</v>
      </c>
      <c r="S14" t="s">
        <v>300</v>
      </c>
      <c r="T14" t="s">
        <v>499</v>
      </c>
      <c r="U14" t="s">
        <v>498</v>
      </c>
    </row>
    <row r="15" spans="1:21" x14ac:dyDescent="0.3">
      <c r="A15" t="s">
        <v>285</v>
      </c>
      <c r="B15" t="s">
        <v>284</v>
      </c>
      <c r="C15" t="s">
        <v>297</v>
      </c>
      <c r="D15">
        <v>17</v>
      </c>
      <c r="E15">
        <v>0</v>
      </c>
      <c r="F15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t="s">
        <v>471</v>
      </c>
      <c r="S15" t="s">
        <v>470</v>
      </c>
      <c r="T15" t="s">
        <v>491</v>
      </c>
      <c r="U15" t="s">
        <v>468</v>
      </c>
    </row>
    <row r="16" spans="1:21" x14ac:dyDescent="0.3">
      <c r="A16" t="s">
        <v>103</v>
      </c>
      <c r="B16" t="s">
        <v>102</v>
      </c>
      <c r="C16" t="s">
        <v>297</v>
      </c>
      <c r="D16">
        <v>300</v>
      </c>
      <c r="E16">
        <v>0</v>
      </c>
      <c r="F16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t="s">
        <v>301</v>
      </c>
      <c r="S16" t="s">
        <v>300</v>
      </c>
      <c r="T16" t="s">
        <v>485</v>
      </c>
      <c r="U16" t="s">
        <v>484</v>
      </c>
    </row>
    <row r="17" spans="1:21" x14ac:dyDescent="0.3">
      <c r="A17" t="s">
        <v>151</v>
      </c>
      <c r="B17" t="s">
        <v>150</v>
      </c>
      <c r="C17" t="s">
        <v>297</v>
      </c>
      <c r="D17">
        <v>44</v>
      </c>
      <c r="E17">
        <v>0</v>
      </c>
      <c r="F17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</row>
    <row r="18" spans="1:21" x14ac:dyDescent="0.3">
      <c r="A18" t="s">
        <v>221</v>
      </c>
      <c r="B18" t="s">
        <v>220</v>
      </c>
      <c r="C18" t="s">
        <v>297</v>
      </c>
      <c r="D18">
        <v>112</v>
      </c>
      <c r="E18">
        <v>0</v>
      </c>
      <c r="F18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t="s">
        <v>301</v>
      </c>
      <c r="S18" t="s">
        <v>300</v>
      </c>
      <c r="T18" t="s">
        <v>475</v>
      </c>
      <c r="U18" t="s">
        <v>474</v>
      </c>
    </row>
    <row r="19" spans="1:21" x14ac:dyDescent="0.3">
      <c r="A19" t="s">
        <v>269</v>
      </c>
      <c r="B19" t="s">
        <v>268</v>
      </c>
      <c r="C19" t="s">
        <v>297</v>
      </c>
      <c r="D19">
        <v>300</v>
      </c>
      <c r="E19">
        <v>0</v>
      </c>
      <c r="F19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t="s">
        <v>301</v>
      </c>
      <c r="S19" t="s">
        <v>300</v>
      </c>
      <c r="T19" t="s">
        <v>473</v>
      </c>
      <c r="U19" t="s">
        <v>472</v>
      </c>
    </row>
    <row r="20" spans="1:21" x14ac:dyDescent="0.3">
      <c r="A20" t="s">
        <v>223</v>
      </c>
      <c r="B20" t="s">
        <v>222</v>
      </c>
      <c r="C20" t="s">
        <v>297</v>
      </c>
      <c r="D20">
        <v>69</v>
      </c>
      <c r="E20">
        <v>0</v>
      </c>
      <c r="F20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t="s">
        <v>471</v>
      </c>
      <c r="S20" t="s">
        <v>470</v>
      </c>
      <c r="T20" t="s">
        <v>469</v>
      </c>
      <c r="U20" t="s">
        <v>468</v>
      </c>
    </row>
    <row r="21" spans="1:21" x14ac:dyDescent="0.3">
      <c r="A21" t="s">
        <v>253</v>
      </c>
      <c r="B21" t="s">
        <v>252</v>
      </c>
      <c r="C21" t="s">
        <v>297</v>
      </c>
      <c r="D21">
        <v>300</v>
      </c>
      <c r="E21">
        <v>0</v>
      </c>
      <c r="F2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t="s">
        <v>301</v>
      </c>
      <c r="S21" t="s">
        <v>300</v>
      </c>
      <c r="T21" t="s">
        <v>461</v>
      </c>
      <c r="U21" t="s">
        <v>396</v>
      </c>
    </row>
    <row r="22" spans="1:21" x14ac:dyDescent="0.3">
      <c r="A22" t="s">
        <v>181</v>
      </c>
      <c r="B22" t="s">
        <v>180</v>
      </c>
      <c r="C22" t="s">
        <v>297</v>
      </c>
      <c r="D22">
        <v>300</v>
      </c>
      <c r="E22">
        <v>0</v>
      </c>
      <c r="F22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t="s">
        <v>301</v>
      </c>
      <c r="S22" t="s">
        <v>300</v>
      </c>
      <c r="T22" t="s">
        <v>460</v>
      </c>
      <c r="U22" t="s">
        <v>459</v>
      </c>
    </row>
    <row r="23" spans="1:21" x14ac:dyDescent="0.3">
      <c r="A23" t="s">
        <v>201</v>
      </c>
      <c r="B23" t="s">
        <v>200</v>
      </c>
      <c r="C23" t="s">
        <v>297</v>
      </c>
      <c r="D23">
        <v>179</v>
      </c>
      <c r="E23">
        <v>0</v>
      </c>
      <c r="F23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t="s">
        <v>301</v>
      </c>
      <c r="S23" t="s">
        <v>300</v>
      </c>
      <c r="T23" t="s">
        <v>456</v>
      </c>
      <c r="U23" t="s">
        <v>455</v>
      </c>
    </row>
    <row r="24" spans="1:21" x14ac:dyDescent="0.3">
      <c r="A24" t="s">
        <v>137</v>
      </c>
      <c r="B24" t="s">
        <v>136</v>
      </c>
      <c r="C24" t="s">
        <v>297</v>
      </c>
      <c r="D24">
        <v>300</v>
      </c>
      <c r="E24">
        <v>0</v>
      </c>
      <c r="F24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t="s">
        <v>301</v>
      </c>
      <c r="S24" t="s">
        <v>300</v>
      </c>
      <c r="T24" t="s">
        <v>450</v>
      </c>
      <c r="U24" t="s">
        <v>449</v>
      </c>
    </row>
    <row r="25" spans="1:21" x14ac:dyDescent="0.3">
      <c r="A25" t="s">
        <v>259</v>
      </c>
      <c r="B25" t="s">
        <v>258</v>
      </c>
      <c r="C25" t="s">
        <v>297</v>
      </c>
      <c r="D25">
        <v>300</v>
      </c>
      <c r="E25">
        <v>0</v>
      </c>
      <c r="F25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t="s">
        <v>301</v>
      </c>
      <c r="S25" t="s">
        <v>300</v>
      </c>
      <c r="T25" t="s">
        <v>446</v>
      </c>
      <c r="U25" t="s">
        <v>445</v>
      </c>
    </row>
    <row r="26" spans="1:21" x14ac:dyDescent="0.3">
      <c r="A26" t="s">
        <v>275</v>
      </c>
      <c r="B26" t="s">
        <v>274</v>
      </c>
      <c r="C26" t="s">
        <v>297</v>
      </c>
      <c r="D26">
        <v>7</v>
      </c>
      <c r="E26">
        <v>0</v>
      </c>
      <c r="F26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</row>
    <row r="27" spans="1:21" x14ac:dyDescent="0.3">
      <c r="A27" t="s">
        <v>213</v>
      </c>
      <c r="B27" t="s">
        <v>212</v>
      </c>
      <c r="C27" t="s">
        <v>297</v>
      </c>
      <c r="D27">
        <v>300</v>
      </c>
      <c r="E27">
        <v>0</v>
      </c>
      <c r="F27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t="s">
        <v>301</v>
      </c>
      <c r="S27" t="s">
        <v>300</v>
      </c>
      <c r="T27" t="s">
        <v>442</v>
      </c>
      <c r="U27" t="s">
        <v>441</v>
      </c>
    </row>
    <row r="28" spans="1:21" x14ac:dyDescent="0.3">
      <c r="A28" t="s">
        <v>127</v>
      </c>
      <c r="B28" t="s">
        <v>126</v>
      </c>
      <c r="C28" t="s">
        <v>297</v>
      </c>
      <c r="D28">
        <v>300</v>
      </c>
      <c r="E28">
        <v>0</v>
      </c>
      <c r="F28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t="s">
        <v>301</v>
      </c>
      <c r="S28" t="s">
        <v>300</v>
      </c>
      <c r="T28" t="s">
        <v>439</v>
      </c>
      <c r="U28" t="s">
        <v>438</v>
      </c>
    </row>
    <row r="29" spans="1:21" x14ac:dyDescent="0.3">
      <c r="A29" t="s">
        <v>41</v>
      </c>
      <c r="B29" t="s">
        <v>40</v>
      </c>
      <c r="C29" t="s">
        <v>297</v>
      </c>
      <c r="D29">
        <v>97</v>
      </c>
      <c r="E29">
        <v>0</v>
      </c>
      <c r="F29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t="s">
        <v>301</v>
      </c>
      <c r="S29" t="s">
        <v>300</v>
      </c>
      <c r="T29" t="s">
        <v>437</v>
      </c>
      <c r="U29" t="s">
        <v>436</v>
      </c>
    </row>
    <row r="30" spans="1:21" x14ac:dyDescent="0.3">
      <c r="A30" t="s">
        <v>283</v>
      </c>
      <c r="B30" t="s">
        <v>282</v>
      </c>
      <c r="C30" t="s">
        <v>297</v>
      </c>
      <c r="D30">
        <v>122</v>
      </c>
      <c r="E30">
        <v>0</v>
      </c>
      <c r="F30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</row>
    <row r="31" spans="1:21" x14ac:dyDescent="0.3">
      <c r="A31" t="s">
        <v>83</v>
      </c>
      <c r="B31" t="s">
        <v>82</v>
      </c>
      <c r="C31" t="s">
        <v>297</v>
      </c>
      <c r="D31">
        <v>300</v>
      </c>
      <c r="E31">
        <v>0</v>
      </c>
      <c r="F3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t="s">
        <v>301</v>
      </c>
      <c r="S31" t="s">
        <v>300</v>
      </c>
      <c r="T31" t="s">
        <v>422</v>
      </c>
      <c r="U31" t="s">
        <v>421</v>
      </c>
    </row>
    <row r="32" spans="1:21" x14ac:dyDescent="0.3">
      <c r="A32" t="s">
        <v>139</v>
      </c>
      <c r="B32" t="s">
        <v>138</v>
      </c>
      <c r="C32" t="s">
        <v>297</v>
      </c>
      <c r="D32">
        <v>6</v>
      </c>
      <c r="E32">
        <v>0</v>
      </c>
      <c r="F32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t="s">
        <v>301</v>
      </c>
      <c r="S32" t="s">
        <v>300</v>
      </c>
      <c r="T32" t="s">
        <v>414</v>
      </c>
      <c r="U32" t="s">
        <v>413</v>
      </c>
    </row>
    <row r="33" spans="1:21" x14ac:dyDescent="0.3">
      <c r="A33" t="s">
        <v>195</v>
      </c>
      <c r="B33" t="s">
        <v>194</v>
      </c>
      <c r="C33" t="s">
        <v>297</v>
      </c>
      <c r="D33">
        <v>6</v>
      </c>
      <c r="E33">
        <v>0</v>
      </c>
      <c r="F33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t="s">
        <v>301</v>
      </c>
      <c r="S33" t="s">
        <v>300</v>
      </c>
      <c r="T33" t="s">
        <v>412</v>
      </c>
      <c r="U33" t="s">
        <v>411</v>
      </c>
    </row>
    <row r="34" spans="1:21" x14ac:dyDescent="0.3">
      <c r="A34" t="s">
        <v>287</v>
      </c>
      <c r="B34" t="s">
        <v>286</v>
      </c>
      <c r="C34" t="s">
        <v>297</v>
      </c>
      <c r="D34">
        <v>300</v>
      </c>
      <c r="E34">
        <v>0</v>
      </c>
      <c r="F34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t="s">
        <v>301</v>
      </c>
      <c r="S34" t="s">
        <v>300</v>
      </c>
      <c r="T34" t="s">
        <v>410</v>
      </c>
      <c r="U34" t="s">
        <v>409</v>
      </c>
    </row>
    <row r="35" spans="1:21" x14ac:dyDescent="0.3">
      <c r="A35" t="s">
        <v>271</v>
      </c>
      <c r="B35" t="s">
        <v>270</v>
      </c>
      <c r="C35" t="s">
        <v>297</v>
      </c>
      <c r="D35">
        <v>8</v>
      </c>
      <c r="E35">
        <v>0</v>
      </c>
      <c r="F35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t="s">
        <v>301</v>
      </c>
      <c r="S35" t="s">
        <v>300</v>
      </c>
      <c r="T35" t="s">
        <v>406</v>
      </c>
      <c r="U35" t="s">
        <v>396</v>
      </c>
    </row>
    <row r="36" spans="1:21" x14ac:dyDescent="0.3">
      <c r="A36" t="s">
        <v>257</v>
      </c>
      <c r="B36" t="s">
        <v>256</v>
      </c>
      <c r="C36" t="s">
        <v>297</v>
      </c>
      <c r="D36">
        <v>154</v>
      </c>
      <c r="E36">
        <v>0</v>
      </c>
      <c r="F36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t="s">
        <v>301</v>
      </c>
      <c r="S36" t="s">
        <v>300</v>
      </c>
      <c r="T36" t="s">
        <v>405</v>
      </c>
      <c r="U36" t="s">
        <v>404</v>
      </c>
    </row>
    <row r="37" spans="1:21" x14ac:dyDescent="0.3">
      <c r="A37" t="s">
        <v>227</v>
      </c>
      <c r="B37" t="s">
        <v>226</v>
      </c>
      <c r="C37" t="s">
        <v>297</v>
      </c>
      <c r="D37">
        <v>4</v>
      </c>
      <c r="E37">
        <v>0</v>
      </c>
      <c r="F37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</row>
    <row r="38" spans="1:21" x14ac:dyDescent="0.3">
      <c r="A38" t="s">
        <v>203</v>
      </c>
      <c r="B38" t="s">
        <v>202</v>
      </c>
      <c r="C38" t="s">
        <v>297</v>
      </c>
      <c r="D38">
        <v>77</v>
      </c>
      <c r="E38">
        <v>0</v>
      </c>
      <c r="F38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t="s">
        <v>301</v>
      </c>
      <c r="S38" t="s">
        <v>300</v>
      </c>
      <c r="T38" t="s">
        <v>401</v>
      </c>
      <c r="U38" t="s">
        <v>400</v>
      </c>
    </row>
    <row r="39" spans="1:21" x14ac:dyDescent="0.3">
      <c r="A39" t="s">
        <v>293</v>
      </c>
      <c r="B39" t="s">
        <v>292</v>
      </c>
      <c r="C39" t="s">
        <v>297</v>
      </c>
      <c r="D39">
        <v>300</v>
      </c>
      <c r="E39">
        <v>0</v>
      </c>
      <c r="F39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t="s">
        <v>301</v>
      </c>
      <c r="S39" t="s">
        <v>300</v>
      </c>
      <c r="T39" t="s">
        <v>399</v>
      </c>
      <c r="U39" t="s">
        <v>398</v>
      </c>
    </row>
    <row r="40" spans="1:21" x14ac:dyDescent="0.3">
      <c r="A40" t="s">
        <v>145</v>
      </c>
      <c r="B40" t="s">
        <v>144</v>
      </c>
      <c r="C40" t="s">
        <v>297</v>
      </c>
      <c r="D40">
        <v>148</v>
      </c>
      <c r="E40">
        <v>0</v>
      </c>
      <c r="F40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t="s">
        <v>301</v>
      </c>
      <c r="S40" t="s">
        <v>300</v>
      </c>
      <c r="T40" t="s">
        <v>389</v>
      </c>
      <c r="U40" t="s">
        <v>388</v>
      </c>
    </row>
    <row r="41" spans="1:21" x14ac:dyDescent="0.3">
      <c r="A41" t="s">
        <v>247</v>
      </c>
      <c r="B41" t="s">
        <v>246</v>
      </c>
      <c r="C41" t="s">
        <v>297</v>
      </c>
      <c r="D41">
        <v>300</v>
      </c>
      <c r="E41">
        <v>0</v>
      </c>
      <c r="F4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t="s">
        <v>301</v>
      </c>
      <c r="S41" t="s">
        <v>300</v>
      </c>
      <c r="T41" t="s">
        <v>387</v>
      </c>
      <c r="U41" t="s">
        <v>386</v>
      </c>
    </row>
    <row r="42" spans="1:21" x14ac:dyDescent="0.3">
      <c r="A42" t="s">
        <v>249</v>
      </c>
      <c r="B42" t="s">
        <v>248</v>
      </c>
      <c r="C42" t="s">
        <v>297</v>
      </c>
      <c r="D42">
        <v>287</v>
      </c>
      <c r="E42">
        <v>0</v>
      </c>
      <c r="F42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t="s">
        <v>301</v>
      </c>
      <c r="S42" t="s">
        <v>300</v>
      </c>
      <c r="T42" t="s">
        <v>385</v>
      </c>
      <c r="U42" t="s">
        <v>384</v>
      </c>
    </row>
    <row r="43" spans="1:21" x14ac:dyDescent="0.3">
      <c r="A43" t="s">
        <v>255</v>
      </c>
      <c r="B43" t="s">
        <v>254</v>
      </c>
      <c r="C43" t="s">
        <v>297</v>
      </c>
      <c r="D43">
        <v>300</v>
      </c>
      <c r="E43">
        <v>0</v>
      </c>
      <c r="F43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t="s">
        <v>301</v>
      </c>
      <c r="S43" t="s">
        <v>300</v>
      </c>
      <c r="T43" t="s">
        <v>379</v>
      </c>
      <c r="U43" t="s">
        <v>378</v>
      </c>
    </row>
    <row r="44" spans="1:21" x14ac:dyDescent="0.3">
      <c r="A44" t="s">
        <v>135</v>
      </c>
      <c r="B44" t="s">
        <v>134</v>
      </c>
      <c r="C44" t="s">
        <v>297</v>
      </c>
      <c r="D44">
        <v>300</v>
      </c>
      <c r="E44">
        <v>0</v>
      </c>
      <c r="F44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t="s">
        <v>301</v>
      </c>
      <c r="S44" t="s">
        <v>300</v>
      </c>
      <c r="T44" t="s">
        <v>369</v>
      </c>
      <c r="U44" t="s">
        <v>368</v>
      </c>
    </row>
    <row r="45" spans="1:21" x14ac:dyDescent="0.3">
      <c r="A45" t="s">
        <v>281</v>
      </c>
      <c r="B45" t="s">
        <v>280</v>
      </c>
      <c r="C45" t="s">
        <v>297</v>
      </c>
      <c r="D45">
        <v>3</v>
      </c>
      <c r="E45">
        <v>0</v>
      </c>
      <c r="F45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t="s">
        <v>301</v>
      </c>
      <c r="S45" t="s">
        <v>300</v>
      </c>
      <c r="T45" t="s">
        <v>365</v>
      </c>
      <c r="U45" t="s">
        <v>364</v>
      </c>
    </row>
    <row r="46" spans="1:21" x14ac:dyDescent="0.3">
      <c r="A46" t="s">
        <v>273</v>
      </c>
      <c r="B46" t="s">
        <v>272</v>
      </c>
      <c r="C46" t="s">
        <v>297</v>
      </c>
      <c r="D46">
        <v>33</v>
      </c>
      <c r="E46">
        <v>0</v>
      </c>
      <c r="F46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t="s">
        <v>301</v>
      </c>
      <c r="S46" t="s">
        <v>300</v>
      </c>
      <c r="T46" t="s">
        <v>355</v>
      </c>
      <c r="U46" t="s">
        <v>354</v>
      </c>
    </row>
    <row r="47" spans="1:21" x14ac:dyDescent="0.3">
      <c r="A47" t="s">
        <v>49</v>
      </c>
      <c r="B47" t="s">
        <v>48</v>
      </c>
      <c r="C47" t="s">
        <v>297</v>
      </c>
      <c r="D47">
        <v>1</v>
      </c>
      <c r="E47">
        <v>0</v>
      </c>
      <c r="F47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t="s">
        <v>301</v>
      </c>
      <c r="S47" t="s">
        <v>300</v>
      </c>
      <c r="T47" t="s">
        <v>353</v>
      </c>
      <c r="U47" t="s">
        <v>352</v>
      </c>
    </row>
    <row r="48" spans="1:21" x14ac:dyDescent="0.3">
      <c r="A48" t="s">
        <v>149</v>
      </c>
      <c r="B48" t="s">
        <v>148</v>
      </c>
      <c r="C48" t="s">
        <v>297</v>
      </c>
      <c r="D48">
        <v>300</v>
      </c>
      <c r="E48">
        <v>0</v>
      </c>
      <c r="F48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t="s">
        <v>301</v>
      </c>
      <c r="S48" t="s">
        <v>300</v>
      </c>
      <c r="T48" t="s">
        <v>351</v>
      </c>
      <c r="U48" t="s">
        <v>350</v>
      </c>
    </row>
    <row r="49" spans="1:21" x14ac:dyDescent="0.3">
      <c r="A49" t="s">
        <v>241</v>
      </c>
      <c r="B49" t="s">
        <v>240</v>
      </c>
      <c r="C49" t="s">
        <v>297</v>
      </c>
      <c r="D49">
        <v>213</v>
      </c>
      <c r="E49">
        <v>0</v>
      </c>
      <c r="F49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t="s">
        <v>301</v>
      </c>
      <c r="S49" t="s">
        <v>300</v>
      </c>
      <c r="T49" t="s">
        <v>349</v>
      </c>
      <c r="U49" t="s">
        <v>348</v>
      </c>
    </row>
    <row r="50" spans="1:21" x14ac:dyDescent="0.3">
      <c r="A50" t="s">
        <v>277</v>
      </c>
      <c r="B50" t="s">
        <v>276</v>
      </c>
      <c r="C50" t="s">
        <v>297</v>
      </c>
      <c r="D50">
        <v>300</v>
      </c>
      <c r="E50">
        <v>0</v>
      </c>
      <c r="F50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t="s">
        <v>301</v>
      </c>
      <c r="S50" t="s">
        <v>300</v>
      </c>
      <c r="T50" t="s">
        <v>347</v>
      </c>
      <c r="U50" t="s">
        <v>346</v>
      </c>
    </row>
    <row r="51" spans="1:21" x14ac:dyDescent="0.3">
      <c r="A51" t="s">
        <v>217</v>
      </c>
      <c r="B51" t="s">
        <v>216</v>
      </c>
      <c r="C51" t="s">
        <v>297</v>
      </c>
      <c r="D51">
        <v>268</v>
      </c>
      <c r="E51">
        <v>0</v>
      </c>
      <c r="F5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t="s">
        <v>301</v>
      </c>
      <c r="S51" t="s">
        <v>300</v>
      </c>
      <c r="T51" t="s">
        <v>339</v>
      </c>
      <c r="U51" t="s">
        <v>338</v>
      </c>
    </row>
    <row r="52" spans="1:21" x14ac:dyDescent="0.3">
      <c r="A52" t="s">
        <v>37</v>
      </c>
      <c r="B52" t="s">
        <v>36</v>
      </c>
      <c r="C52" t="s">
        <v>297</v>
      </c>
      <c r="D52">
        <v>32</v>
      </c>
      <c r="E52">
        <v>0</v>
      </c>
      <c r="F52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t="s">
        <v>301</v>
      </c>
      <c r="S52" t="s">
        <v>300</v>
      </c>
      <c r="T52" t="s">
        <v>321</v>
      </c>
      <c r="U52" t="s">
        <v>320</v>
      </c>
    </row>
    <row r="53" spans="1:21" x14ac:dyDescent="0.3">
      <c r="A53" t="s">
        <v>131</v>
      </c>
      <c r="B53" t="s">
        <v>130</v>
      </c>
      <c r="C53" t="s">
        <v>297</v>
      </c>
      <c r="D53">
        <v>89</v>
      </c>
      <c r="E53">
        <v>0</v>
      </c>
      <c r="F53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t="s">
        <v>301</v>
      </c>
      <c r="S53" t="s">
        <v>300</v>
      </c>
      <c r="T53" t="s">
        <v>317</v>
      </c>
      <c r="U53" t="s">
        <v>316</v>
      </c>
    </row>
    <row r="54" spans="1:21" x14ac:dyDescent="0.3">
      <c r="A54" t="s">
        <v>199</v>
      </c>
      <c r="B54" t="s">
        <v>198</v>
      </c>
      <c r="C54" t="s">
        <v>297</v>
      </c>
      <c r="D54">
        <v>300</v>
      </c>
      <c r="E54">
        <v>0</v>
      </c>
      <c r="F54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t="s">
        <v>301</v>
      </c>
      <c r="S54" t="s">
        <v>300</v>
      </c>
      <c r="T54" t="s">
        <v>303</v>
      </c>
      <c r="U54" t="s">
        <v>302</v>
      </c>
    </row>
    <row r="55" spans="1:21" x14ac:dyDescent="0.3">
      <c r="A55" t="s">
        <v>109</v>
      </c>
      <c r="B55" t="s">
        <v>108</v>
      </c>
      <c r="C55" t="s">
        <v>297</v>
      </c>
      <c r="D55">
        <v>300</v>
      </c>
      <c r="E55">
        <v>1</v>
      </c>
      <c r="F55">
        <v>0</v>
      </c>
      <c r="G55" s="1">
        <v>3.33333333333333E-4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3.3333333333333301E-3</v>
      </c>
      <c r="R55" t="s">
        <v>301</v>
      </c>
      <c r="S55" t="s">
        <v>300</v>
      </c>
      <c r="T55" t="s">
        <v>393</v>
      </c>
      <c r="U55" t="s">
        <v>392</v>
      </c>
    </row>
    <row r="56" spans="1:21" x14ac:dyDescent="0.3">
      <c r="A56" t="s">
        <v>295</v>
      </c>
      <c r="B56" t="s">
        <v>294</v>
      </c>
      <c r="C56" t="s">
        <v>297</v>
      </c>
      <c r="D56">
        <v>287</v>
      </c>
      <c r="E56">
        <v>1</v>
      </c>
      <c r="F56">
        <v>0</v>
      </c>
      <c r="G56" s="1">
        <v>3.48432055749128E-4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3.4843205574912801E-3</v>
      </c>
      <c r="R56" t="s">
        <v>301</v>
      </c>
      <c r="S56" t="s">
        <v>300</v>
      </c>
      <c r="T56" t="s">
        <v>397</v>
      </c>
      <c r="U56" t="s">
        <v>396</v>
      </c>
    </row>
    <row r="57" spans="1:21" x14ac:dyDescent="0.3">
      <c r="A57" t="s">
        <v>209</v>
      </c>
      <c r="B57" t="s">
        <v>208</v>
      </c>
      <c r="C57" t="s">
        <v>297</v>
      </c>
      <c r="D57">
        <v>300</v>
      </c>
      <c r="E57">
        <v>1</v>
      </c>
      <c r="F57">
        <v>0</v>
      </c>
      <c r="G57" s="1">
        <v>6.6666666666666599E-4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6.6666666666666602E-3</v>
      </c>
      <c r="R57" t="s">
        <v>301</v>
      </c>
      <c r="S57" t="s">
        <v>300</v>
      </c>
      <c r="T57" t="s">
        <v>309</v>
      </c>
      <c r="U57" t="s">
        <v>308</v>
      </c>
    </row>
    <row r="58" spans="1:21" x14ac:dyDescent="0.3">
      <c r="A58" t="s">
        <v>279</v>
      </c>
      <c r="B58" t="s">
        <v>278</v>
      </c>
      <c r="C58" t="s">
        <v>297</v>
      </c>
      <c r="D58">
        <v>84</v>
      </c>
      <c r="E58">
        <v>1</v>
      </c>
      <c r="F58">
        <v>0</v>
      </c>
      <c r="G58" s="1">
        <v>1.1904761904761899E-3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1.1904761904761901E-2</v>
      </c>
      <c r="R58" t="s">
        <v>301</v>
      </c>
      <c r="S58" t="s">
        <v>300</v>
      </c>
      <c r="T58" t="s">
        <v>534</v>
      </c>
      <c r="U58" t="s">
        <v>396</v>
      </c>
    </row>
    <row r="59" spans="1:21" x14ac:dyDescent="0.3">
      <c r="A59" t="s">
        <v>245</v>
      </c>
      <c r="B59" t="s">
        <v>244</v>
      </c>
      <c r="C59" t="s">
        <v>297</v>
      </c>
      <c r="D59">
        <v>135</v>
      </c>
      <c r="E59">
        <v>1</v>
      </c>
      <c r="F59">
        <v>0</v>
      </c>
      <c r="G59" s="1">
        <v>1.4814814814814801E-3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1.48148148148148E-2</v>
      </c>
      <c r="R59" t="s">
        <v>301</v>
      </c>
      <c r="S59" t="s">
        <v>300</v>
      </c>
      <c r="T59" t="s">
        <v>337</v>
      </c>
      <c r="U59" t="s">
        <v>336</v>
      </c>
    </row>
    <row r="60" spans="1:21" x14ac:dyDescent="0.3">
      <c r="A60" t="s">
        <v>113</v>
      </c>
      <c r="B60" t="s">
        <v>112</v>
      </c>
      <c r="C60" t="s">
        <v>297</v>
      </c>
      <c r="D60">
        <v>66</v>
      </c>
      <c r="E60">
        <v>1</v>
      </c>
      <c r="F60">
        <v>0</v>
      </c>
      <c r="G60" s="1">
        <v>1.5151515151515099E-3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1.51515151515151E-2</v>
      </c>
      <c r="R60" t="s">
        <v>301</v>
      </c>
      <c r="S60" t="s">
        <v>300</v>
      </c>
      <c r="T60" t="s">
        <v>493</v>
      </c>
      <c r="U60" t="s">
        <v>492</v>
      </c>
    </row>
    <row r="61" spans="1:21" x14ac:dyDescent="0.3">
      <c r="A61" t="s">
        <v>211</v>
      </c>
      <c r="B61" t="s">
        <v>210</v>
      </c>
      <c r="C61" t="s">
        <v>297</v>
      </c>
      <c r="D61">
        <v>191</v>
      </c>
      <c r="E61">
        <v>1</v>
      </c>
      <c r="F61">
        <v>0</v>
      </c>
      <c r="G61" s="1">
        <v>1.5706806282722501E-3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1.5706806282722498E-2</v>
      </c>
      <c r="R61" t="s">
        <v>301</v>
      </c>
      <c r="S61" t="s">
        <v>300</v>
      </c>
      <c r="T61" t="s">
        <v>507</v>
      </c>
      <c r="U61" t="s">
        <v>506</v>
      </c>
    </row>
    <row r="62" spans="1:21" x14ac:dyDescent="0.3">
      <c r="A62" t="s">
        <v>175</v>
      </c>
      <c r="B62" t="s">
        <v>174</v>
      </c>
      <c r="C62" t="s">
        <v>297</v>
      </c>
      <c r="D62">
        <v>300</v>
      </c>
      <c r="E62">
        <v>1</v>
      </c>
      <c r="F62">
        <v>0</v>
      </c>
      <c r="G62" s="1">
        <v>1.6666666666666601E-3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1.6666666666666601E-2</v>
      </c>
      <c r="R62" t="s">
        <v>301</v>
      </c>
      <c r="S62" t="s">
        <v>300</v>
      </c>
      <c r="T62" t="s">
        <v>448</v>
      </c>
      <c r="U62" t="s">
        <v>447</v>
      </c>
    </row>
    <row r="63" spans="1:21" x14ac:dyDescent="0.3">
      <c r="A63" t="s">
        <v>205</v>
      </c>
      <c r="B63" t="s">
        <v>204</v>
      </c>
      <c r="C63" t="s">
        <v>297</v>
      </c>
      <c r="D63">
        <v>300</v>
      </c>
      <c r="E63">
        <v>1</v>
      </c>
      <c r="F63">
        <v>0</v>
      </c>
      <c r="G63" s="1">
        <v>2E-3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0.02</v>
      </c>
      <c r="R63" t="s">
        <v>301</v>
      </c>
      <c r="S63" t="s">
        <v>300</v>
      </c>
      <c r="T63" t="s">
        <v>345</v>
      </c>
      <c r="U63" t="s">
        <v>344</v>
      </c>
    </row>
    <row r="64" spans="1:21" x14ac:dyDescent="0.3">
      <c r="A64" t="s">
        <v>231</v>
      </c>
      <c r="B64" t="s">
        <v>230</v>
      </c>
      <c r="C64" t="s">
        <v>297</v>
      </c>
      <c r="D64">
        <v>49</v>
      </c>
      <c r="E64">
        <v>1</v>
      </c>
      <c r="F64">
        <v>0</v>
      </c>
      <c r="G64" s="1">
        <v>2.0408163265306098E-3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2.04081632653061E-2</v>
      </c>
      <c r="R64" t="s">
        <v>301</v>
      </c>
      <c r="S64" t="s">
        <v>300</v>
      </c>
      <c r="T64" t="s">
        <v>327</v>
      </c>
      <c r="U64" t="s">
        <v>326</v>
      </c>
    </row>
    <row r="65" spans="1:21" x14ac:dyDescent="0.3">
      <c r="A65" t="s">
        <v>185</v>
      </c>
      <c r="B65" t="s">
        <v>184</v>
      </c>
      <c r="C65" t="s">
        <v>297</v>
      </c>
      <c r="D65">
        <v>300</v>
      </c>
      <c r="E65">
        <v>1</v>
      </c>
      <c r="F65">
        <v>0</v>
      </c>
      <c r="G65" s="1">
        <v>2.6666666666666601E-3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2.6666666666666599E-2</v>
      </c>
      <c r="R65" t="s">
        <v>301</v>
      </c>
      <c r="S65" t="s">
        <v>300</v>
      </c>
      <c r="T65" t="s">
        <v>535</v>
      </c>
      <c r="U65" t="s">
        <v>396</v>
      </c>
    </row>
    <row r="66" spans="1:21" x14ac:dyDescent="0.3">
      <c r="A66" t="s">
        <v>189</v>
      </c>
      <c r="B66" t="s">
        <v>188</v>
      </c>
      <c r="C66" t="s">
        <v>297</v>
      </c>
      <c r="D66">
        <v>300</v>
      </c>
      <c r="E66">
        <v>1</v>
      </c>
      <c r="F66">
        <v>0</v>
      </c>
      <c r="G66" s="1">
        <v>2.6666666666666601E-3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2.6666666666666599E-2</v>
      </c>
      <c r="R66" t="s">
        <v>301</v>
      </c>
      <c r="S66" t="s">
        <v>300</v>
      </c>
      <c r="T66" t="s">
        <v>533</v>
      </c>
      <c r="U66" t="s">
        <v>532</v>
      </c>
    </row>
    <row r="67" spans="1:21" x14ac:dyDescent="0.3">
      <c r="A67" t="s">
        <v>119</v>
      </c>
      <c r="B67" t="s">
        <v>118</v>
      </c>
      <c r="C67" t="s">
        <v>297</v>
      </c>
      <c r="D67">
        <v>300</v>
      </c>
      <c r="E67">
        <v>1</v>
      </c>
      <c r="F67">
        <v>0</v>
      </c>
      <c r="G67" s="1">
        <v>2.6666666666666601E-3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2.6666666666666599E-2</v>
      </c>
      <c r="R67" t="s">
        <v>301</v>
      </c>
      <c r="S67" t="s">
        <v>300</v>
      </c>
      <c r="T67" t="s">
        <v>331</v>
      </c>
      <c r="U67" t="s">
        <v>330</v>
      </c>
    </row>
    <row r="68" spans="1:21" x14ac:dyDescent="0.3">
      <c r="A68" t="s">
        <v>155</v>
      </c>
      <c r="B68" t="s">
        <v>154</v>
      </c>
      <c r="C68" t="s">
        <v>297</v>
      </c>
      <c r="D68">
        <v>68</v>
      </c>
      <c r="E68">
        <v>1</v>
      </c>
      <c r="F68">
        <v>0</v>
      </c>
      <c r="G68" s="1">
        <v>2.94117647058823E-3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2.94117647058823E-2</v>
      </c>
      <c r="R68" t="s">
        <v>301</v>
      </c>
      <c r="S68" t="s">
        <v>300</v>
      </c>
      <c r="T68" t="s">
        <v>465</v>
      </c>
      <c r="U68" t="s">
        <v>464</v>
      </c>
    </row>
    <row r="69" spans="1:21" x14ac:dyDescent="0.3">
      <c r="A69" t="s">
        <v>235</v>
      </c>
      <c r="B69" t="s">
        <v>234</v>
      </c>
      <c r="C69" t="s">
        <v>297</v>
      </c>
      <c r="D69">
        <v>300</v>
      </c>
      <c r="E69">
        <v>1</v>
      </c>
      <c r="F69">
        <v>0</v>
      </c>
      <c r="G69" s="1">
        <v>4.0000000000000001E-3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0.04</v>
      </c>
      <c r="R69" t="s">
        <v>301</v>
      </c>
      <c r="S69" t="s">
        <v>300</v>
      </c>
      <c r="T69" t="s">
        <v>517</v>
      </c>
      <c r="U69" t="s">
        <v>516</v>
      </c>
    </row>
    <row r="70" spans="1:21" x14ac:dyDescent="0.3">
      <c r="A70" t="s">
        <v>263</v>
      </c>
      <c r="B70" t="s">
        <v>262</v>
      </c>
      <c r="C70" t="s">
        <v>297</v>
      </c>
      <c r="D70">
        <v>300</v>
      </c>
      <c r="E70">
        <v>1</v>
      </c>
      <c r="F70">
        <v>0</v>
      </c>
      <c r="G70" s="1">
        <v>4.0000000000000001E-3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0.04</v>
      </c>
      <c r="R70" t="s">
        <v>301</v>
      </c>
      <c r="S70" t="s">
        <v>300</v>
      </c>
      <c r="T70" t="s">
        <v>343</v>
      </c>
      <c r="U70" t="s">
        <v>342</v>
      </c>
    </row>
    <row r="71" spans="1:21" x14ac:dyDescent="0.3">
      <c r="A71" t="s">
        <v>141</v>
      </c>
      <c r="B71" t="s">
        <v>140</v>
      </c>
      <c r="C71" t="s">
        <v>297</v>
      </c>
      <c r="D71">
        <v>300</v>
      </c>
      <c r="E71">
        <v>3</v>
      </c>
      <c r="F71">
        <v>0</v>
      </c>
      <c r="G71" s="1">
        <v>4.6666666666666601E-3</v>
      </c>
      <c r="H71" s="1">
        <v>0</v>
      </c>
      <c r="I71" s="1">
        <v>0</v>
      </c>
      <c r="J71" s="1">
        <v>0</v>
      </c>
      <c r="K71" s="1">
        <v>0.02</v>
      </c>
      <c r="L71" s="1">
        <v>0.02</v>
      </c>
      <c r="M71" s="1">
        <v>6.6666666666666602E-3</v>
      </c>
      <c r="N71" s="1">
        <v>0</v>
      </c>
      <c r="O71" s="1">
        <v>0</v>
      </c>
      <c r="P71" s="1">
        <v>0</v>
      </c>
      <c r="Q71" s="1">
        <v>0</v>
      </c>
      <c r="R71" t="s">
        <v>301</v>
      </c>
      <c r="S71" t="s">
        <v>300</v>
      </c>
      <c r="T71" t="s">
        <v>315</v>
      </c>
      <c r="U71" t="s">
        <v>314</v>
      </c>
    </row>
    <row r="72" spans="1:21" x14ac:dyDescent="0.3">
      <c r="A72" t="s">
        <v>289</v>
      </c>
      <c r="B72" t="s">
        <v>288</v>
      </c>
      <c r="C72" t="s">
        <v>297</v>
      </c>
      <c r="D72">
        <v>300</v>
      </c>
      <c r="E72">
        <v>1</v>
      </c>
      <c r="F72">
        <v>0</v>
      </c>
      <c r="G72" s="1">
        <v>5.3333333333333297E-3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5.3333333333333302E-2</v>
      </c>
      <c r="R72" t="s">
        <v>301</v>
      </c>
      <c r="S72" t="s">
        <v>300</v>
      </c>
      <c r="T72" t="s">
        <v>311</v>
      </c>
      <c r="U72" t="s">
        <v>310</v>
      </c>
    </row>
    <row r="73" spans="1:21" x14ac:dyDescent="0.3">
      <c r="A73" t="s">
        <v>251</v>
      </c>
      <c r="B73" t="s">
        <v>250</v>
      </c>
      <c r="C73" t="s">
        <v>297</v>
      </c>
      <c r="D73">
        <v>144</v>
      </c>
      <c r="E73">
        <v>1</v>
      </c>
      <c r="F73">
        <v>0</v>
      </c>
      <c r="G73" s="1">
        <v>5.5555555555555497E-3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5.5555555555555497E-2</v>
      </c>
      <c r="R73" t="s">
        <v>301</v>
      </c>
      <c r="S73" t="s">
        <v>300</v>
      </c>
      <c r="T73" t="s">
        <v>367</v>
      </c>
      <c r="U73" t="s">
        <v>366</v>
      </c>
    </row>
    <row r="74" spans="1:21" x14ac:dyDescent="0.3">
      <c r="A74" t="s">
        <v>17</v>
      </c>
      <c r="B74" t="s">
        <v>16</v>
      </c>
      <c r="C74" t="s">
        <v>297</v>
      </c>
      <c r="D74">
        <v>300</v>
      </c>
      <c r="E74">
        <v>1</v>
      </c>
      <c r="F74">
        <v>0</v>
      </c>
      <c r="G74" s="1">
        <v>7.0000000000000001E-3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7.0000000000000007E-2</v>
      </c>
      <c r="R74" t="s">
        <v>301</v>
      </c>
      <c r="S74" t="s">
        <v>300</v>
      </c>
      <c r="T74" t="s">
        <v>519</v>
      </c>
      <c r="U74" t="s">
        <v>518</v>
      </c>
    </row>
    <row r="75" spans="1:21" x14ac:dyDescent="0.3">
      <c r="A75" t="s">
        <v>207</v>
      </c>
      <c r="B75" t="s">
        <v>206</v>
      </c>
      <c r="C75" t="s">
        <v>297</v>
      </c>
      <c r="D75">
        <v>300</v>
      </c>
      <c r="E75">
        <v>1</v>
      </c>
      <c r="F75">
        <v>0</v>
      </c>
      <c r="G75" s="1">
        <v>7.0000000000000001E-3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7.0000000000000007E-2</v>
      </c>
      <c r="R75" t="s">
        <v>301</v>
      </c>
      <c r="S75" t="s">
        <v>300</v>
      </c>
      <c r="T75" t="s">
        <v>430</v>
      </c>
      <c r="U75" t="s">
        <v>429</v>
      </c>
    </row>
    <row r="76" spans="1:21" x14ac:dyDescent="0.3">
      <c r="A76" t="s">
        <v>239</v>
      </c>
      <c r="B76" t="s">
        <v>238</v>
      </c>
      <c r="C76" t="s">
        <v>297</v>
      </c>
      <c r="D76">
        <v>300</v>
      </c>
      <c r="E76">
        <v>1</v>
      </c>
      <c r="F76">
        <v>0</v>
      </c>
      <c r="G76" s="1">
        <v>7.6666666666666602E-3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7.6666666666666605E-2</v>
      </c>
      <c r="R76" t="s">
        <v>301</v>
      </c>
      <c r="S76" t="s">
        <v>300</v>
      </c>
      <c r="T76" t="s">
        <v>545</v>
      </c>
      <c r="U76" t="s">
        <v>544</v>
      </c>
    </row>
    <row r="77" spans="1:21" x14ac:dyDescent="0.3">
      <c r="A77" t="s">
        <v>133</v>
      </c>
      <c r="B77" t="s">
        <v>132</v>
      </c>
      <c r="C77" t="s">
        <v>297</v>
      </c>
      <c r="D77">
        <v>300</v>
      </c>
      <c r="E77">
        <v>1</v>
      </c>
      <c r="F77">
        <v>0</v>
      </c>
      <c r="G77" s="1">
        <v>8.0000000000000002E-3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0.08</v>
      </c>
      <c r="R77" t="s">
        <v>301</v>
      </c>
      <c r="S77" t="s">
        <v>300</v>
      </c>
      <c r="T77" t="s">
        <v>440</v>
      </c>
      <c r="U77" t="s">
        <v>396</v>
      </c>
    </row>
    <row r="78" spans="1:21" x14ac:dyDescent="0.3">
      <c r="A78" t="s">
        <v>261</v>
      </c>
      <c r="B78" t="s">
        <v>260</v>
      </c>
      <c r="C78" t="s">
        <v>297</v>
      </c>
      <c r="D78">
        <v>300</v>
      </c>
      <c r="E78">
        <v>1</v>
      </c>
      <c r="F78">
        <v>0</v>
      </c>
      <c r="G78" s="1">
        <v>8.6666666666666593E-3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8.66666666666666E-2</v>
      </c>
      <c r="R78" t="s">
        <v>301</v>
      </c>
      <c r="S78" t="s">
        <v>300</v>
      </c>
      <c r="T78" t="s">
        <v>467</v>
      </c>
      <c r="U78" t="s">
        <v>466</v>
      </c>
    </row>
    <row r="79" spans="1:21" x14ac:dyDescent="0.3">
      <c r="A79" t="s">
        <v>215</v>
      </c>
      <c r="B79" t="s">
        <v>214</v>
      </c>
      <c r="C79" t="s">
        <v>297</v>
      </c>
      <c r="D79">
        <v>10</v>
      </c>
      <c r="E79">
        <v>1</v>
      </c>
      <c r="F79">
        <v>0</v>
      </c>
      <c r="G79" s="1">
        <v>0.01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0.1</v>
      </c>
      <c r="R79" t="s">
        <v>301</v>
      </c>
      <c r="S79" t="s">
        <v>300</v>
      </c>
      <c r="T79" t="s">
        <v>325</v>
      </c>
      <c r="U79" t="s">
        <v>324</v>
      </c>
    </row>
    <row r="80" spans="1:21" x14ac:dyDescent="0.3">
      <c r="A80" t="s">
        <v>233</v>
      </c>
      <c r="B80" t="s">
        <v>232</v>
      </c>
      <c r="C80" t="s">
        <v>297</v>
      </c>
      <c r="D80">
        <v>106</v>
      </c>
      <c r="E80">
        <v>1</v>
      </c>
      <c r="F80">
        <v>0</v>
      </c>
      <c r="G80" s="1">
        <v>1.32075471698113E-2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0.13207547169811301</v>
      </c>
      <c r="R80" t="s">
        <v>301</v>
      </c>
      <c r="S80" t="s">
        <v>300</v>
      </c>
      <c r="T80" t="s">
        <v>359</v>
      </c>
      <c r="U80" t="s">
        <v>358</v>
      </c>
    </row>
    <row r="81" spans="1:21" x14ac:dyDescent="0.3">
      <c r="A81" t="s">
        <v>95</v>
      </c>
      <c r="B81" t="s">
        <v>94</v>
      </c>
      <c r="C81" t="s">
        <v>297</v>
      </c>
      <c r="D81">
        <v>18</v>
      </c>
      <c r="E81">
        <v>1</v>
      </c>
      <c r="F81">
        <v>0</v>
      </c>
      <c r="G81" s="1">
        <v>1.6666666666666601E-2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0.16666666666666599</v>
      </c>
      <c r="R81" t="s">
        <v>301</v>
      </c>
      <c r="S81" t="s">
        <v>300</v>
      </c>
      <c r="T81" t="s">
        <v>377</v>
      </c>
      <c r="U81" t="s">
        <v>376</v>
      </c>
    </row>
    <row r="82" spans="1:21" x14ac:dyDescent="0.3">
      <c r="A82" t="s">
        <v>197</v>
      </c>
      <c r="B82" t="s">
        <v>196</v>
      </c>
      <c r="C82" t="s">
        <v>297</v>
      </c>
      <c r="D82">
        <v>300</v>
      </c>
      <c r="E82">
        <v>1</v>
      </c>
      <c r="F82">
        <v>0</v>
      </c>
      <c r="G82" s="1">
        <v>2.0666666666666601E-2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0.206666666666666</v>
      </c>
      <c r="R82" t="s">
        <v>301</v>
      </c>
      <c r="S82" t="s">
        <v>300</v>
      </c>
      <c r="T82" t="s">
        <v>525</v>
      </c>
      <c r="U82" t="s">
        <v>524</v>
      </c>
    </row>
    <row r="83" spans="1:21" x14ac:dyDescent="0.3">
      <c r="A83" t="s">
        <v>163</v>
      </c>
      <c r="B83" t="s">
        <v>162</v>
      </c>
      <c r="C83" t="s">
        <v>297</v>
      </c>
      <c r="D83">
        <v>14</v>
      </c>
      <c r="E83">
        <v>1</v>
      </c>
      <c r="F83">
        <v>0</v>
      </c>
      <c r="G83" s="1">
        <v>2.1428571428571401E-2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0.214285714285714</v>
      </c>
      <c r="R83" t="s">
        <v>301</v>
      </c>
      <c r="S83" t="s">
        <v>300</v>
      </c>
      <c r="T83" t="s">
        <v>299</v>
      </c>
      <c r="U83" t="s">
        <v>298</v>
      </c>
    </row>
    <row r="84" spans="1:21" x14ac:dyDescent="0.3">
      <c r="A84" t="s">
        <v>171</v>
      </c>
      <c r="B84" t="s">
        <v>170</v>
      </c>
      <c r="C84" t="s">
        <v>297</v>
      </c>
      <c r="D84">
        <v>300</v>
      </c>
      <c r="E84">
        <v>1</v>
      </c>
      <c r="F84">
        <v>0</v>
      </c>
      <c r="G84" s="1">
        <v>2.3E-2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0.23</v>
      </c>
      <c r="R84" t="s">
        <v>301</v>
      </c>
      <c r="S84" t="s">
        <v>300</v>
      </c>
      <c r="T84" t="s">
        <v>431</v>
      </c>
      <c r="U84" t="s">
        <v>396</v>
      </c>
    </row>
    <row r="85" spans="1:21" x14ac:dyDescent="0.3">
      <c r="A85" t="s">
        <v>123</v>
      </c>
      <c r="B85" t="s">
        <v>122</v>
      </c>
      <c r="C85" t="s">
        <v>297</v>
      </c>
      <c r="D85">
        <v>300</v>
      </c>
      <c r="E85">
        <v>1</v>
      </c>
      <c r="F85">
        <v>0</v>
      </c>
      <c r="G85" s="1">
        <v>2.36666666666666E-2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0.236666666666666</v>
      </c>
      <c r="R85" t="s">
        <v>301</v>
      </c>
      <c r="S85" t="s">
        <v>300</v>
      </c>
      <c r="T85" t="s">
        <v>481</v>
      </c>
      <c r="U85" t="s">
        <v>480</v>
      </c>
    </row>
    <row r="86" spans="1:21" x14ac:dyDescent="0.3">
      <c r="A86" t="s">
        <v>165</v>
      </c>
      <c r="B86" t="s">
        <v>164</v>
      </c>
      <c r="C86" t="s">
        <v>297</v>
      </c>
      <c r="D86">
        <v>99</v>
      </c>
      <c r="E86">
        <v>1</v>
      </c>
      <c r="F86">
        <v>0</v>
      </c>
      <c r="G86" s="1">
        <v>2.6262626262626199E-2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0.26262626262626199</v>
      </c>
      <c r="R86" t="s">
        <v>301</v>
      </c>
      <c r="S86" t="s">
        <v>300</v>
      </c>
      <c r="T86" t="s">
        <v>501</v>
      </c>
      <c r="U86" t="s">
        <v>500</v>
      </c>
    </row>
    <row r="87" spans="1:21" x14ac:dyDescent="0.3">
      <c r="A87" t="s">
        <v>183</v>
      </c>
      <c r="B87" t="s">
        <v>182</v>
      </c>
      <c r="C87" t="s">
        <v>297</v>
      </c>
      <c r="D87">
        <v>300</v>
      </c>
      <c r="E87">
        <v>7</v>
      </c>
      <c r="F87">
        <v>0</v>
      </c>
      <c r="G87" s="1">
        <v>2.7E-2</v>
      </c>
      <c r="H87" s="1">
        <v>3.3333333333333301E-3</v>
      </c>
      <c r="I87" s="1">
        <v>3.3333333333333301E-3</v>
      </c>
      <c r="J87" s="1">
        <v>3.3333333333333301E-3</v>
      </c>
      <c r="K87" s="1">
        <v>5.3333333333333302E-2</v>
      </c>
      <c r="L87" s="1">
        <v>5.3333333333333302E-2</v>
      </c>
      <c r="M87" s="1">
        <v>0.04</v>
      </c>
      <c r="N87" s="1">
        <v>0</v>
      </c>
      <c r="O87" s="1">
        <v>0</v>
      </c>
      <c r="P87" s="1">
        <v>0</v>
      </c>
      <c r="Q87" s="1">
        <v>0.11333333333333299</v>
      </c>
      <c r="R87" t="s">
        <v>301</v>
      </c>
      <c r="S87" t="s">
        <v>300</v>
      </c>
      <c r="T87" t="s">
        <v>548</v>
      </c>
      <c r="U87" t="s">
        <v>328</v>
      </c>
    </row>
    <row r="88" spans="1:21" x14ac:dyDescent="0.3">
      <c r="A88" t="s">
        <v>105</v>
      </c>
      <c r="B88" t="s">
        <v>104</v>
      </c>
      <c r="C88" t="s">
        <v>297</v>
      </c>
      <c r="D88">
        <v>300</v>
      </c>
      <c r="E88">
        <v>1</v>
      </c>
      <c r="F88">
        <v>0</v>
      </c>
      <c r="G88" s="1">
        <v>3.16666666666666E-2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0.31666666666666599</v>
      </c>
      <c r="R88" t="s">
        <v>301</v>
      </c>
      <c r="S88" t="s">
        <v>300</v>
      </c>
      <c r="T88" t="s">
        <v>547</v>
      </c>
      <c r="U88" t="s">
        <v>546</v>
      </c>
    </row>
    <row r="89" spans="1:21" x14ac:dyDescent="0.3">
      <c r="A89" t="s">
        <v>167</v>
      </c>
      <c r="B89" t="s">
        <v>166</v>
      </c>
      <c r="C89" t="s">
        <v>297</v>
      </c>
      <c r="D89">
        <v>31</v>
      </c>
      <c r="E89">
        <v>1</v>
      </c>
      <c r="F89">
        <v>0</v>
      </c>
      <c r="G89" s="1">
        <v>3.2258064516128997E-2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0.32258064516128998</v>
      </c>
      <c r="R89" t="s">
        <v>301</v>
      </c>
      <c r="S89" t="s">
        <v>300</v>
      </c>
      <c r="T89" t="s">
        <v>363</v>
      </c>
      <c r="U89" t="s">
        <v>362</v>
      </c>
    </row>
    <row r="90" spans="1:21" x14ac:dyDescent="0.3">
      <c r="A90" t="s">
        <v>191</v>
      </c>
      <c r="B90" t="s">
        <v>190</v>
      </c>
      <c r="C90" t="s">
        <v>297</v>
      </c>
      <c r="D90">
        <v>129</v>
      </c>
      <c r="E90">
        <v>1</v>
      </c>
      <c r="F90">
        <v>0</v>
      </c>
      <c r="G90" s="1">
        <v>3.25581395348837E-2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0.32558139534883701</v>
      </c>
      <c r="R90" t="s">
        <v>301</v>
      </c>
      <c r="S90" t="s">
        <v>300</v>
      </c>
      <c r="T90" t="s">
        <v>391</v>
      </c>
      <c r="U90" t="s">
        <v>390</v>
      </c>
    </row>
    <row r="91" spans="1:21" x14ac:dyDescent="0.3">
      <c r="A91" t="s">
        <v>143</v>
      </c>
      <c r="B91" t="s">
        <v>142</v>
      </c>
      <c r="C91" t="s">
        <v>297</v>
      </c>
      <c r="D91">
        <v>300</v>
      </c>
      <c r="E91">
        <v>1</v>
      </c>
      <c r="F91">
        <v>0</v>
      </c>
      <c r="G91" s="1">
        <v>3.6666666666666597E-2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0.36666666666666597</v>
      </c>
      <c r="R91" t="s">
        <v>301</v>
      </c>
      <c r="S91" t="s">
        <v>300</v>
      </c>
      <c r="T91" t="s">
        <v>489</v>
      </c>
      <c r="U91" t="s">
        <v>488</v>
      </c>
    </row>
    <row r="92" spans="1:21" x14ac:dyDescent="0.3">
      <c r="A92" t="s">
        <v>177</v>
      </c>
      <c r="B92" t="s">
        <v>176</v>
      </c>
      <c r="C92" t="s">
        <v>297</v>
      </c>
      <c r="D92">
        <v>300</v>
      </c>
      <c r="E92">
        <v>2</v>
      </c>
      <c r="F92">
        <v>0</v>
      </c>
      <c r="G92" s="1">
        <v>3.8333333333333303E-2</v>
      </c>
      <c r="H92" s="1">
        <v>0</v>
      </c>
      <c r="I92" s="1">
        <v>3.3333333333333301E-3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0.38</v>
      </c>
      <c r="R92" t="s">
        <v>301</v>
      </c>
      <c r="S92" t="s">
        <v>300</v>
      </c>
      <c r="T92" t="s">
        <v>329</v>
      </c>
      <c r="U92" t="s">
        <v>328</v>
      </c>
    </row>
    <row r="93" spans="1:21" x14ac:dyDescent="0.3">
      <c r="A93" t="s">
        <v>117</v>
      </c>
      <c r="B93" t="s">
        <v>116</v>
      </c>
      <c r="C93" t="s">
        <v>297</v>
      </c>
      <c r="D93">
        <v>300</v>
      </c>
      <c r="E93">
        <v>3</v>
      </c>
      <c r="F93">
        <v>0</v>
      </c>
      <c r="G93" s="1">
        <v>3.8666666666666599E-2</v>
      </c>
      <c r="H93" s="1">
        <v>0</v>
      </c>
      <c r="I93" s="1">
        <v>0</v>
      </c>
      <c r="J93" s="1">
        <v>0</v>
      </c>
      <c r="K93" s="1">
        <v>3.3333333333333301E-3</v>
      </c>
      <c r="L93" s="1">
        <v>3.3333333333333301E-3</v>
      </c>
      <c r="M93" s="1">
        <v>0</v>
      </c>
      <c r="N93" s="1">
        <v>0</v>
      </c>
      <c r="O93" s="1">
        <v>0</v>
      </c>
      <c r="P93" s="1">
        <v>0</v>
      </c>
      <c r="Q93" s="1">
        <v>0.38</v>
      </c>
    </row>
    <row r="94" spans="1:21" x14ac:dyDescent="0.3">
      <c r="A94" t="s">
        <v>87</v>
      </c>
      <c r="B94" t="s">
        <v>86</v>
      </c>
      <c r="C94" t="s">
        <v>297</v>
      </c>
      <c r="D94">
        <v>5</v>
      </c>
      <c r="E94">
        <v>1</v>
      </c>
      <c r="F94">
        <v>0</v>
      </c>
      <c r="G94" s="1">
        <v>0.04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0.4</v>
      </c>
    </row>
    <row r="95" spans="1:21" x14ac:dyDescent="0.3">
      <c r="A95" t="s">
        <v>111</v>
      </c>
      <c r="B95" t="s">
        <v>110</v>
      </c>
      <c r="C95" t="s">
        <v>297</v>
      </c>
      <c r="D95">
        <v>300</v>
      </c>
      <c r="E95">
        <v>1</v>
      </c>
      <c r="F95">
        <v>0</v>
      </c>
      <c r="G95" s="1">
        <v>4.4666666666666598E-2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0.44666666666666599</v>
      </c>
      <c r="R95" t="s">
        <v>301</v>
      </c>
      <c r="S95" t="s">
        <v>300</v>
      </c>
      <c r="T95" t="s">
        <v>433</v>
      </c>
      <c r="U95" t="s">
        <v>432</v>
      </c>
    </row>
    <row r="96" spans="1:21" x14ac:dyDescent="0.3">
      <c r="A96" t="s">
        <v>99</v>
      </c>
      <c r="B96" t="s">
        <v>98</v>
      </c>
      <c r="C96" t="s">
        <v>297</v>
      </c>
      <c r="D96">
        <v>300</v>
      </c>
      <c r="E96">
        <v>1</v>
      </c>
      <c r="F96">
        <v>0</v>
      </c>
      <c r="G96" s="1">
        <v>4.4666666666666598E-2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0.44666666666666599</v>
      </c>
      <c r="R96" t="s">
        <v>301</v>
      </c>
      <c r="S96" t="s">
        <v>300</v>
      </c>
      <c r="T96" t="s">
        <v>313</v>
      </c>
      <c r="U96" t="s">
        <v>312</v>
      </c>
    </row>
    <row r="97" spans="1:21" x14ac:dyDescent="0.3">
      <c r="A97" t="s">
        <v>93</v>
      </c>
      <c r="B97" t="s">
        <v>92</v>
      </c>
      <c r="C97" t="s">
        <v>297</v>
      </c>
      <c r="D97">
        <v>143</v>
      </c>
      <c r="E97">
        <v>1</v>
      </c>
      <c r="F97">
        <v>0</v>
      </c>
      <c r="G97" s="1">
        <v>4.47552447552447E-2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0.447552447552447</v>
      </c>
      <c r="R97" t="s">
        <v>301</v>
      </c>
      <c r="S97" t="s">
        <v>300</v>
      </c>
      <c r="T97" t="s">
        <v>361</v>
      </c>
      <c r="U97" t="s">
        <v>360</v>
      </c>
    </row>
    <row r="98" spans="1:21" x14ac:dyDescent="0.3">
      <c r="A98" t="s">
        <v>159</v>
      </c>
      <c r="B98" t="s">
        <v>158</v>
      </c>
      <c r="C98" t="s">
        <v>297</v>
      </c>
      <c r="D98">
        <v>300</v>
      </c>
      <c r="E98">
        <v>1</v>
      </c>
      <c r="F98">
        <v>0</v>
      </c>
      <c r="G98" s="1">
        <v>4.8666666666666601E-2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0.48666666666666603</v>
      </c>
      <c r="R98" t="s">
        <v>301</v>
      </c>
      <c r="S98" t="s">
        <v>300</v>
      </c>
      <c r="T98" t="s">
        <v>479</v>
      </c>
      <c r="U98" t="s">
        <v>478</v>
      </c>
    </row>
    <row r="99" spans="1:21" x14ac:dyDescent="0.3">
      <c r="A99" t="s">
        <v>79</v>
      </c>
      <c r="B99" t="s">
        <v>78</v>
      </c>
      <c r="C99" t="s">
        <v>297</v>
      </c>
      <c r="D99">
        <v>300</v>
      </c>
      <c r="E99">
        <v>1</v>
      </c>
      <c r="F99">
        <v>0</v>
      </c>
      <c r="G99" s="1">
        <v>4.9000000000000002E-2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0.49</v>
      </c>
      <c r="R99" t="s">
        <v>301</v>
      </c>
      <c r="S99" t="s">
        <v>300</v>
      </c>
      <c r="T99" t="s">
        <v>357</v>
      </c>
      <c r="U99" t="s">
        <v>356</v>
      </c>
    </row>
    <row r="100" spans="1:21" x14ac:dyDescent="0.3">
      <c r="A100" t="s">
        <v>75</v>
      </c>
      <c r="B100" t="s">
        <v>74</v>
      </c>
      <c r="C100" t="s">
        <v>297</v>
      </c>
      <c r="D100">
        <v>300</v>
      </c>
      <c r="E100">
        <v>1</v>
      </c>
      <c r="F100">
        <v>0</v>
      </c>
      <c r="G100" s="1">
        <v>5.0666666666666603E-2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0.50666666666666604</v>
      </c>
      <c r="R100" t="s">
        <v>301</v>
      </c>
      <c r="S100" t="s">
        <v>300</v>
      </c>
      <c r="T100" t="s">
        <v>463</v>
      </c>
      <c r="U100" t="s">
        <v>462</v>
      </c>
    </row>
    <row r="101" spans="1:21" x14ac:dyDescent="0.3">
      <c r="A101" t="s">
        <v>69</v>
      </c>
      <c r="B101" t="s">
        <v>68</v>
      </c>
      <c r="C101" t="s">
        <v>297</v>
      </c>
      <c r="D101">
        <v>300</v>
      </c>
      <c r="E101">
        <v>1</v>
      </c>
      <c r="F101">
        <v>0</v>
      </c>
      <c r="G101" s="1">
        <v>5.2666666666666598E-2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0.52666666666666595</v>
      </c>
      <c r="R101" t="s">
        <v>301</v>
      </c>
      <c r="S101" t="s">
        <v>300</v>
      </c>
      <c r="T101" t="s">
        <v>435</v>
      </c>
      <c r="U101" t="s">
        <v>434</v>
      </c>
    </row>
    <row r="102" spans="1:21" x14ac:dyDescent="0.3">
      <c r="A102" t="s">
        <v>129</v>
      </c>
      <c r="B102" t="s">
        <v>128</v>
      </c>
      <c r="C102" t="s">
        <v>297</v>
      </c>
      <c r="D102">
        <v>300</v>
      </c>
      <c r="E102">
        <v>1</v>
      </c>
      <c r="F102">
        <v>0</v>
      </c>
      <c r="G102" s="1">
        <v>5.5333333333333297E-2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0.55333333333333301</v>
      </c>
      <c r="R102" t="s">
        <v>301</v>
      </c>
      <c r="S102" t="s">
        <v>300</v>
      </c>
      <c r="T102" t="s">
        <v>416</v>
      </c>
      <c r="U102" t="s">
        <v>415</v>
      </c>
    </row>
    <row r="103" spans="1:21" x14ac:dyDescent="0.3">
      <c r="A103" t="s">
        <v>121</v>
      </c>
      <c r="B103" t="s">
        <v>120</v>
      </c>
      <c r="C103" t="s">
        <v>297</v>
      </c>
      <c r="D103">
        <v>300</v>
      </c>
      <c r="E103">
        <v>1</v>
      </c>
      <c r="F103">
        <v>0</v>
      </c>
      <c r="G103" s="1">
        <v>5.6000000000000001E-2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0.56000000000000005</v>
      </c>
      <c r="R103" t="s">
        <v>301</v>
      </c>
      <c r="S103" t="s">
        <v>300</v>
      </c>
      <c r="T103" t="s">
        <v>477</v>
      </c>
      <c r="U103" t="s">
        <v>476</v>
      </c>
    </row>
    <row r="104" spans="1:21" x14ac:dyDescent="0.3">
      <c r="A104" t="s">
        <v>147</v>
      </c>
      <c r="B104" t="s">
        <v>146</v>
      </c>
      <c r="C104" t="s">
        <v>297</v>
      </c>
      <c r="D104">
        <v>245</v>
      </c>
      <c r="E104">
        <v>1</v>
      </c>
      <c r="F104">
        <v>0</v>
      </c>
      <c r="G104" s="1">
        <v>0.06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0.6</v>
      </c>
      <c r="R104" t="s">
        <v>301</v>
      </c>
      <c r="S104" t="s">
        <v>300</v>
      </c>
      <c r="T104" t="s">
        <v>403</v>
      </c>
      <c r="U104" t="s">
        <v>402</v>
      </c>
    </row>
    <row r="105" spans="1:21" x14ac:dyDescent="0.3">
      <c r="A105" t="s">
        <v>125</v>
      </c>
      <c r="B105" t="s">
        <v>124</v>
      </c>
      <c r="C105" t="s">
        <v>297</v>
      </c>
      <c r="D105">
        <v>300</v>
      </c>
      <c r="E105">
        <v>1</v>
      </c>
      <c r="F105">
        <v>0</v>
      </c>
      <c r="G105" s="1">
        <v>6.0333333333333301E-2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0.60333333333333306</v>
      </c>
    </row>
    <row r="106" spans="1:21" x14ac:dyDescent="0.3">
      <c r="A106" t="s">
        <v>97</v>
      </c>
      <c r="B106" t="s">
        <v>96</v>
      </c>
      <c r="C106" t="s">
        <v>297</v>
      </c>
      <c r="D106">
        <v>300</v>
      </c>
      <c r="E106">
        <v>1</v>
      </c>
      <c r="F106">
        <v>0</v>
      </c>
      <c r="G106" s="1">
        <v>6.1666666666666599E-2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0.61666666666666603</v>
      </c>
      <c r="R106" t="s">
        <v>301</v>
      </c>
      <c r="S106" t="s">
        <v>300</v>
      </c>
      <c r="T106" t="s">
        <v>420</v>
      </c>
      <c r="U106" t="s">
        <v>419</v>
      </c>
    </row>
    <row r="107" spans="1:21" x14ac:dyDescent="0.3">
      <c r="A107" t="s">
        <v>81</v>
      </c>
      <c r="B107" t="s">
        <v>80</v>
      </c>
      <c r="C107" t="s">
        <v>297</v>
      </c>
      <c r="D107">
        <v>300</v>
      </c>
      <c r="E107">
        <v>1</v>
      </c>
      <c r="F107">
        <v>0</v>
      </c>
      <c r="G107" s="1">
        <v>6.2E-2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0.62</v>
      </c>
      <c r="R107" t="s">
        <v>301</v>
      </c>
      <c r="S107" t="s">
        <v>300</v>
      </c>
      <c r="T107" t="s">
        <v>381</v>
      </c>
      <c r="U107" t="s">
        <v>380</v>
      </c>
    </row>
    <row r="108" spans="1:21" x14ac:dyDescent="0.3">
      <c r="A108" t="s">
        <v>35</v>
      </c>
      <c r="B108" t="s">
        <v>34</v>
      </c>
      <c r="C108" t="s">
        <v>297</v>
      </c>
      <c r="D108">
        <v>3</v>
      </c>
      <c r="E108">
        <v>1</v>
      </c>
      <c r="F108">
        <v>0</v>
      </c>
      <c r="G108" s="1">
        <v>6.6666666666666596E-2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0.66666666666666596</v>
      </c>
      <c r="R108" t="s">
        <v>301</v>
      </c>
      <c r="S108" t="s">
        <v>300</v>
      </c>
      <c r="T108" t="s">
        <v>503</v>
      </c>
      <c r="U108" t="s">
        <v>502</v>
      </c>
    </row>
    <row r="109" spans="1:21" x14ac:dyDescent="0.3">
      <c r="A109" t="s">
        <v>91</v>
      </c>
      <c r="B109" t="s">
        <v>90</v>
      </c>
      <c r="C109" t="s">
        <v>297</v>
      </c>
      <c r="D109">
        <v>163</v>
      </c>
      <c r="E109">
        <v>1</v>
      </c>
      <c r="F109">
        <v>0</v>
      </c>
      <c r="G109" s="1">
        <v>6.8098159509202394E-2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0.68098159509202405</v>
      </c>
      <c r="R109" t="s">
        <v>301</v>
      </c>
      <c r="S109" t="s">
        <v>300</v>
      </c>
      <c r="T109" t="s">
        <v>495</v>
      </c>
      <c r="U109" t="s">
        <v>494</v>
      </c>
    </row>
    <row r="110" spans="1:21" x14ac:dyDescent="0.3">
      <c r="A110" t="s">
        <v>187</v>
      </c>
      <c r="B110" t="s">
        <v>186</v>
      </c>
      <c r="C110" t="s">
        <v>297</v>
      </c>
      <c r="D110">
        <v>300</v>
      </c>
      <c r="E110">
        <v>1</v>
      </c>
      <c r="F110">
        <v>0</v>
      </c>
      <c r="G110" s="1">
        <v>6.8666666666666598E-2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0.68666666666666598</v>
      </c>
      <c r="R110" t="s">
        <v>301</v>
      </c>
      <c r="S110" t="s">
        <v>300</v>
      </c>
      <c r="T110" t="s">
        <v>424</v>
      </c>
      <c r="U110" t="s">
        <v>423</v>
      </c>
    </row>
    <row r="111" spans="1:21" x14ac:dyDescent="0.3">
      <c r="A111" t="s">
        <v>115</v>
      </c>
      <c r="B111" t="s">
        <v>114</v>
      </c>
      <c r="C111" t="s">
        <v>297</v>
      </c>
      <c r="D111">
        <v>125</v>
      </c>
      <c r="E111">
        <v>1</v>
      </c>
      <c r="F111">
        <v>0</v>
      </c>
      <c r="G111" s="1">
        <v>7.5999999999999998E-2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0.76</v>
      </c>
      <c r="R111" t="s">
        <v>301</v>
      </c>
      <c r="S111" t="s">
        <v>300</v>
      </c>
      <c r="T111" t="s">
        <v>307</v>
      </c>
      <c r="U111" t="s">
        <v>306</v>
      </c>
    </row>
    <row r="112" spans="1:21" x14ac:dyDescent="0.3">
      <c r="A112" t="s">
        <v>15</v>
      </c>
      <c r="B112" t="s">
        <v>14</v>
      </c>
      <c r="C112" t="s">
        <v>297</v>
      </c>
      <c r="D112">
        <v>56</v>
      </c>
      <c r="E112">
        <v>1</v>
      </c>
      <c r="F112">
        <v>0</v>
      </c>
      <c r="G112" s="1">
        <v>7.85714285714285E-2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0.78571428571428503</v>
      </c>
      <c r="R112" t="s">
        <v>301</v>
      </c>
      <c r="S112" t="s">
        <v>300</v>
      </c>
      <c r="T112" t="s">
        <v>454</v>
      </c>
      <c r="U112" t="s">
        <v>453</v>
      </c>
    </row>
    <row r="113" spans="1:21" x14ac:dyDescent="0.3">
      <c r="A113" t="s">
        <v>29</v>
      </c>
      <c r="B113" t="s">
        <v>28</v>
      </c>
      <c r="C113" t="s">
        <v>297</v>
      </c>
      <c r="D113">
        <v>157</v>
      </c>
      <c r="E113">
        <v>1</v>
      </c>
      <c r="F113">
        <v>0</v>
      </c>
      <c r="G113" s="1">
        <v>8.4076433121019103E-2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0.84076433121019101</v>
      </c>
      <c r="R113" t="s">
        <v>301</v>
      </c>
      <c r="S113" t="s">
        <v>300</v>
      </c>
      <c r="T113" t="s">
        <v>335</v>
      </c>
      <c r="U113" t="s">
        <v>334</v>
      </c>
    </row>
    <row r="114" spans="1:21" x14ac:dyDescent="0.3">
      <c r="A114" t="s">
        <v>57</v>
      </c>
      <c r="B114" t="s">
        <v>56</v>
      </c>
      <c r="C114" t="s">
        <v>297</v>
      </c>
      <c r="D114">
        <v>300</v>
      </c>
      <c r="E114">
        <v>1</v>
      </c>
      <c r="F114">
        <v>0</v>
      </c>
      <c r="G114" s="1">
        <v>8.4666666666666598E-2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0.84666666666666601</v>
      </c>
      <c r="R114" t="s">
        <v>301</v>
      </c>
      <c r="S114" t="s">
        <v>300</v>
      </c>
      <c r="T114" t="s">
        <v>537</v>
      </c>
      <c r="U114" t="s">
        <v>536</v>
      </c>
    </row>
    <row r="115" spans="1:21" x14ac:dyDescent="0.3">
      <c r="A115" t="s">
        <v>157</v>
      </c>
      <c r="B115" t="s">
        <v>156</v>
      </c>
      <c r="C115" t="s">
        <v>297</v>
      </c>
      <c r="D115">
        <v>300</v>
      </c>
      <c r="E115">
        <v>1</v>
      </c>
      <c r="F115">
        <v>0</v>
      </c>
      <c r="G115" s="1">
        <v>8.4666666666666598E-2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0.84666666666666601</v>
      </c>
      <c r="R115" t="s">
        <v>301</v>
      </c>
      <c r="S115" t="s">
        <v>300</v>
      </c>
      <c r="T115" t="s">
        <v>418</v>
      </c>
      <c r="U115" t="s">
        <v>417</v>
      </c>
    </row>
    <row r="116" spans="1:21" x14ac:dyDescent="0.3">
      <c r="A116" t="s">
        <v>77</v>
      </c>
      <c r="B116" t="s">
        <v>76</v>
      </c>
      <c r="C116" t="s">
        <v>297</v>
      </c>
      <c r="D116">
        <v>300</v>
      </c>
      <c r="E116">
        <v>1</v>
      </c>
      <c r="F116">
        <v>0</v>
      </c>
      <c r="G116" s="1">
        <v>8.4999999999999895E-2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0.85</v>
      </c>
      <c r="R116" t="s">
        <v>301</v>
      </c>
      <c r="S116" t="s">
        <v>300</v>
      </c>
      <c r="T116" t="s">
        <v>444</v>
      </c>
      <c r="U116" t="s">
        <v>443</v>
      </c>
    </row>
    <row r="117" spans="1:21" x14ac:dyDescent="0.3">
      <c r="A117" t="s">
        <v>61</v>
      </c>
      <c r="B117" t="s">
        <v>60</v>
      </c>
      <c r="C117" t="s">
        <v>297</v>
      </c>
      <c r="D117">
        <v>300</v>
      </c>
      <c r="E117">
        <v>1</v>
      </c>
      <c r="F117">
        <v>0</v>
      </c>
      <c r="G117" s="1">
        <v>8.6999999999999994E-2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0.87</v>
      </c>
      <c r="R117" t="s">
        <v>301</v>
      </c>
      <c r="S117" t="s">
        <v>300</v>
      </c>
      <c r="T117" t="s">
        <v>550</v>
      </c>
      <c r="U117" t="s">
        <v>549</v>
      </c>
    </row>
    <row r="118" spans="1:21" x14ac:dyDescent="0.3">
      <c r="A118" t="s">
        <v>51</v>
      </c>
      <c r="B118" t="s">
        <v>50</v>
      </c>
      <c r="C118" t="s">
        <v>297</v>
      </c>
      <c r="D118">
        <v>300</v>
      </c>
      <c r="E118">
        <v>1</v>
      </c>
      <c r="F118">
        <v>0</v>
      </c>
      <c r="G118" s="1">
        <v>8.8666666666666602E-2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0.88666666666666605</v>
      </c>
      <c r="R118" t="s">
        <v>301</v>
      </c>
      <c r="S118" t="s">
        <v>300</v>
      </c>
      <c r="T118" t="s">
        <v>373</v>
      </c>
      <c r="U118" t="s">
        <v>372</v>
      </c>
    </row>
    <row r="119" spans="1:21" x14ac:dyDescent="0.3">
      <c r="A119" t="s">
        <v>33</v>
      </c>
      <c r="B119" t="s">
        <v>32</v>
      </c>
      <c r="C119" t="s">
        <v>297</v>
      </c>
      <c r="D119">
        <v>49</v>
      </c>
      <c r="E119">
        <v>1</v>
      </c>
      <c r="F119">
        <v>0</v>
      </c>
      <c r="G119" s="1">
        <v>8.9795918367346905E-2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0.89795918367346905</v>
      </c>
      <c r="R119" t="s">
        <v>301</v>
      </c>
      <c r="S119" t="s">
        <v>300</v>
      </c>
      <c r="T119" t="s">
        <v>333</v>
      </c>
      <c r="U119" t="s">
        <v>332</v>
      </c>
    </row>
    <row r="120" spans="1:21" x14ac:dyDescent="0.3">
      <c r="A120" t="s">
        <v>85</v>
      </c>
      <c r="B120" t="s">
        <v>84</v>
      </c>
      <c r="C120" t="s">
        <v>297</v>
      </c>
      <c r="D120">
        <v>135</v>
      </c>
      <c r="E120">
        <v>1</v>
      </c>
      <c r="F120">
        <v>0</v>
      </c>
      <c r="G120" s="1">
        <v>9.0370370370370295E-2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0.90370370370370301</v>
      </c>
      <c r="R120" t="s">
        <v>301</v>
      </c>
      <c r="S120" t="s">
        <v>300</v>
      </c>
      <c r="T120" t="s">
        <v>543</v>
      </c>
      <c r="U120" t="s">
        <v>542</v>
      </c>
    </row>
    <row r="121" spans="1:21" x14ac:dyDescent="0.3">
      <c r="A121" t="s">
        <v>59</v>
      </c>
      <c r="B121" t="s">
        <v>58</v>
      </c>
      <c r="C121" t="s">
        <v>297</v>
      </c>
      <c r="D121">
        <v>300</v>
      </c>
      <c r="E121">
        <v>1</v>
      </c>
      <c r="F121">
        <v>0</v>
      </c>
      <c r="G121" s="1">
        <v>9.6333333333333299E-2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0.96333333333333304</v>
      </c>
      <c r="R121" t="s">
        <v>301</v>
      </c>
      <c r="S121" t="s">
        <v>300</v>
      </c>
      <c r="T121" t="s">
        <v>426</v>
      </c>
      <c r="U121" t="s">
        <v>425</v>
      </c>
    </row>
    <row r="122" spans="1:21" x14ac:dyDescent="0.3">
      <c r="A122" t="s">
        <v>169</v>
      </c>
      <c r="B122" t="s">
        <v>168</v>
      </c>
      <c r="C122" t="s">
        <v>297</v>
      </c>
      <c r="D122">
        <v>300</v>
      </c>
      <c r="E122">
        <v>1</v>
      </c>
      <c r="F122">
        <v>0</v>
      </c>
      <c r="G122" s="1">
        <v>9.7000000000000003E-2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0.97</v>
      </c>
      <c r="R122" t="s">
        <v>301</v>
      </c>
      <c r="S122" t="s">
        <v>300</v>
      </c>
      <c r="T122" t="s">
        <v>497</v>
      </c>
      <c r="U122" t="s">
        <v>496</v>
      </c>
    </row>
    <row r="123" spans="1:21" x14ac:dyDescent="0.3">
      <c r="A123" t="s">
        <v>55</v>
      </c>
      <c r="B123" t="s">
        <v>54</v>
      </c>
      <c r="C123" t="s">
        <v>297</v>
      </c>
      <c r="D123">
        <v>300</v>
      </c>
      <c r="E123">
        <v>1</v>
      </c>
      <c r="F123">
        <v>0</v>
      </c>
      <c r="G123" s="1">
        <v>9.7666666666666596E-2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0.97666666666666602</v>
      </c>
      <c r="R123" t="s">
        <v>301</v>
      </c>
      <c r="S123" t="s">
        <v>300</v>
      </c>
      <c r="T123" t="s">
        <v>452</v>
      </c>
      <c r="U123" t="s">
        <v>451</v>
      </c>
    </row>
    <row r="124" spans="1:21" x14ac:dyDescent="0.3">
      <c r="A124" t="s">
        <v>161</v>
      </c>
      <c r="B124" t="s">
        <v>160</v>
      </c>
      <c r="C124" t="s">
        <v>297</v>
      </c>
      <c r="D124">
        <v>300</v>
      </c>
      <c r="E124">
        <v>1</v>
      </c>
      <c r="F124">
        <v>0</v>
      </c>
      <c r="G124" s="1">
        <v>9.8000000000000004E-2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0.98</v>
      </c>
      <c r="R124" t="s">
        <v>301</v>
      </c>
      <c r="S124" t="s">
        <v>300</v>
      </c>
      <c r="T124" t="s">
        <v>483</v>
      </c>
      <c r="U124" t="s">
        <v>482</v>
      </c>
    </row>
    <row r="125" spans="1:21" x14ac:dyDescent="0.3">
      <c r="A125" t="s">
        <v>173</v>
      </c>
      <c r="B125" t="s">
        <v>172</v>
      </c>
      <c r="C125" t="s">
        <v>297</v>
      </c>
      <c r="D125">
        <v>300</v>
      </c>
      <c r="E125">
        <v>1</v>
      </c>
      <c r="F125">
        <v>0</v>
      </c>
      <c r="G125" s="1">
        <v>9.8000000000000004E-2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0.98</v>
      </c>
      <c r="R125" t="s">
        <v>301</v>
      </c>
      <c r="S125" t="s">
        <v>300</v>
      </c>
      <c r="T125" t="s">
        <v>371</v>
      </c>
      <c r="U125" t="s">
        <v>370</v>
      </c>
    </row>
    <row r="126" spans="1:21" x14ac:dyDescent="0.3">
      <c r="A126" t="s">
        <v>89</v>
      </c>
      <c r="B126" t="s">
        <v>88</v>
      </c>
      <c r="C126" t="s">
        <v>297</v>
      </c>
      <c r="D126">
        <v>300</v>
      </c>
      <c r="E126">
        <v>1</v>
      </c>
      <c r="F126">
        <v>0</v>
      </c>
      <c r="G126" s="1">
        <v>9.9000000000000005E-2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0.99</v>
      </c>
      <c r="R126" t="s">
        <v>301</v>
      </c>
      <c r="S126" t="s">
        <v>300</v>
      </c>
      <c r="T126" t="s">
        <v>408</v>
      </c>
      <c r="U126" t="s">
        <v>407</v>
      </c>
    </row>
    <row r="127" spans="1:21" x14ac:dyDescent="0.3">
      <c r="A127" t="s">
        <v>153</v>
      </c>
      <c r="B127" t="s">
        <v>152</v>
      </c>
      <c r="C127" t="s">
        <v>297</v>
      </c>
      <c r="D127">
        <v>300</v>
      </c>
      <c r="E127">
        <v>1</v>
      </c>
      <c r="F127">
        <v>0</v>
      </c>
      <c r="G127" s="1">
        <v>9.9666666666666598E-2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0.99666666666666603</v>
      </c>
      <c r="R127" t="s">
        <v>301</v>
      </c>
      <c r="S127" t="s">
        <v>300</v>
      </c>
      <c r="T127" t="s">
        <v>490</v>
      </c>
      <c r="U127" t="s">
        <v>396</v>
      </c>
    </row>
    <row r="128" spans="1:21" x14ac:dyDescent="0.3">
      <c r="A128" t="s">
        <v>47</v>
      </c>
      <c r="B128" t="s">
        <v>46</v>
      </c>
      <c r="C128" t="s">
        <v>297</v>
      </c>
      <c r="D128">
        <v>300</v>
      </c>
      <c r="E128">
        <v>1</v>
      </c>
      <c r="F128">
        <v>0</v>
      </c>
      <c r="G128" s="1">
        <v>9.9666666666666598E-2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0.99666666666666603</v>
      </c>
      <c r="R128" t="s">
        <v>301</v>
      </c>
      <c r="S128" t="s">
        <v>300</v>
      </c>
      <c r="T128" t="s">
        <v>341</v>
      </c>
      <c r="U128" t="s">
        <v>340</v>
      </c>
    </row>
    <row r="129" spans="1:21" x14ac:dyDescent="0.3">
      <c r="A129" t="s">
        <v>71</v>
      </c>
      <c r="B129" t="s">
        <v>70</v>
      </c>
      <c r="C129" t="s">
        <v>297</v>
      </c>
      <c r="D129">
        <v>12</v>
      </c>
      <c r="E129">
        <v>1</v>
      </c>
      <c r="F129">
        <v>1</v>
      </c>
      <c r="G129" s="1">
        <v>0.1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1</v>
      </c>
      <c r="R129" t="s">
        <v>301</v>
      </c>
      <c r="S129" t="s">
        <v>300</v>
      </c>
      <c r="T129" t="s">
        <v>539</v>
      </c>
      <c r="U129" t="s">
        <v>538</v>
      </c>
    </row>
    <row r="130" spans="1:21" x14ac:dyDescent="0.3">
      <c r="A130" t="s">
        <v>63</v>
      </c>
      <c r="B130" t="s">
        <v>62</v>
      </c>
      <c r="C130" t="s">
        <v>297</v>
      </c>
      <c r="D130">
        <v>1</v>
      </c>
      <c r="E130">
        <v>1</v>
      </c>
      <c r="F130">
        <v>1</v>
      </c>
      <c r="G130" s="1">
        <v>0.1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1</v>
      </c>
    </row>
    <row r="131" spans="1:21" x14ac:dyDescent="0.3">
      <c r="A131" t="s">
        <v>23</v>
      </c>
      <c r="B131" t="s">
        <v>22</v>
      </c>
      <c r="C131" t="s">
        <v>297</v>
      </c>
      <c r="D131">
        <v>16</v>
      </c>
      <c r="E131">
        <v>1</v>
      </c>
      <c r="F131">
        <v>1</v>
      </c>
      <c r="G131" s="1">
        <v>0.1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1</v>
      </c>
      <c r="R131" t="s">
        <v>301</v>
      </c>
      <c r="S131" t="s">
        <v>300</v>
      </c>
      <c r="T131" t="s">
        <v>511</v>
      </c>
      <c r="U131" t="s">
        <v>510</v>
      </c>
    </row>
    <row r="132" spans="1:21" x14ac:dyDescent="0.3">
      <c r="A132" t="s">
        <v>19</v>
      </c>
      <c r="B132" t="s">
        <v>18</v>
      </c>
      <c r="C132" t="s">
        <v>297</v>
      </c>
      <c r="D132">
        <v>7</v>
      </c>
      <c r="E132">
        <v>1</v>
      </c>
      <c r="F132">
        <v>1</v>
      </c>
      <c r="G132" s="1">
        <v>0.1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1</v>
      </c>
    </row>
    <row r="133" spans="1:21" x14ac:dyDescent="0.3">
      <c r="A133" t="s">
        <v>21</v>
      </c>
      <c r="B133" t="s">
        <v>20</v>
      </c>
      <c r="C133" t="s">
        <v>297</v>
      </c>
      <c r="D133">
        <v>3</v>
      </c>
      <c r="E133">
        <v>1</v>
      </c>
      <c r="F133">
        <v>1</v>
      </c>
      <c r="G133" s="1">
        <v>0.1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1</v>
      </c>
      <c r="R133" t="s">
        <v>301</v>
      </c>
      <c r="S133" t="s">
        <v>300</v>
      </c>
      <c r="T133" t="s">
        <v>458</v>
      </c>
      <c r="U133" t="s">
        <v>457</v>
      </c>
    </row>
    <row r="134" spans="1:21" x14ac:dyDescent="0.3">
      <c r="A134" t="s">
        <v>53</v>
      </c>
      <c r="B134" t="s">
        <v>52</v>
      </c>
      <c r="C134" t="s">
        <v>297</v>
      </c>
      <c r="D134">
        <v>293</v>
      </c>
      <c r="E134">
        <v>1</v>
      </c>
      <c r="F134">
        <v>1</v>
      </c>
      <c r="G134" s="1">
        <v>0.1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1</v>
      </c>
      <c r="R134" t="s">
        <v>301</v>
      </c>
      <c r="S134" t="s">
        <v>300</v>
      </c>
      <c r="T134" t="s">
        <v>428</v>
      </c>
      <c r="U134" t="s">
        <v>427</v>
      </c>
    </row>
    <row r="135" spans="1:21" x14ac:dyDescent="0.3">
      <c r="A135" t="s">
        <v>11</v>
      </c>
      <c r="B135" t="s">
        <v>10</v>
      </c>
      <c r="C135" t="s">
        <v>297</v>
      </c>
      <c r="D135">
        <v>6</v>
      </c>
      <c r="E135">
        <v>1</v>
      </c>
      <c r="F135">
        <v>1</v>
      </c>
      <c r="G135" s="1">
        <v>0.1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1</v>
      </c>
    </row>
    <row r="136" spans="1:21" x14ac:dyDescent="0.3">
      <c r="A136" t="s">
        <v>31</v>
      </c>
      <c r="B136" t="s">
        <v>30</v>
      </c>
      <c r="C136" t="s">
        <v>297</v>
      </c>
      <c r="D136">
        <v>48</v>
      </c>
      <c r="E136">
        <v>1</v>
      </c>
      <c r="F136">
        <v>1</v>
      </c>
      <c r="G136" s="1">
        <v>0.1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1</v>
      </c>
      <c r="R136" t="s">
        <v>301</v>
      </c>
      <c r="S136" t="s">
        <v>300</v>
      </c>
      <c r="T136" t="s">
        <v>395</v>
      </c>
      <c r="U136" t="s">
        <v>394</v>
      </c>
    </row>
    <row r="137" spans="1:21" x14ac:dyDescent="0.3">
      <c r="A137" t="s">
        <v>73</v>
      </c>
      <c r="B137" t="s">
        <v>72</v>
      </c>
      <c r="C137" t="s">
        <v>297</v>
      </c>
      <c r="D137">
        <v>300</v>
      </c>
      <c r="E137">
        <v>1</v>
      </c>
      <c r="F137">
        <v>1</v>
      </c>
      <c r="G137" s="1">
        <v>0.1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1</v>
      </c>
      <c r="R137" t="s">
        <v>301</v>
      </c>
      <c r="S137" t="s">
        <v>300</v>
      </c>
      <c r="T137" t="s">
        <v>383</v>
      </c>
      <c r="U137" t="s">
        <v>382</v>
      </c>
    </row>
    <row r="138" spans="1:21" x14ac:dyDescent="0.3">
      <c r="A138" t="s">
        <v>39</v>
      </c>
      <c r="B138" t="s">
        <v>38</v>
      </c>
      <c r="C138" t="s">
        <v>297</v>
      </c>
      <c r="D138">
        <v>25</v>
      </c>
      <c r="E138">
        <v>1</v>
      </c>
      <c r="F138">
        <v>1</v>
      </c>
      <c r="G138" s="1">
        <v>0.1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1</v>
      </c>
      <c r="R138" t="s">
        <v>301</v>
      </c>
      <c r="S138" t="s">
        <v>300</v>
      </c>
      <c r="T138" t="s">
        <v>375</v>
      </c>
      <c r="U138" t="s">
        <v>374</v>
      </c>
    </row>
    <row r="139" spans="1:21" x14ac:dyDescent="0.3">
      <c r="A139" t="s">
        <v>13</v>
      </c>
      <c r="B139" t="s">
        <v>12</v>
      </c>
      <c r="C139" t="s">
        <v>297</v>
      </c>
      <c r="D139">
        <v>46</v>
      </c>
      <c r="E139">
        <v>1</v>
      </c>
      <c r="F139">
        <v>1</v>
      </c>
      <c r="G139" s="1">
        <v>0.1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1</v>
      </c>
      <c r="R139" t="s">
        <v>301</v>
      </c>
      <c r="S139" t="s">
        <v>300</v>
      </c>
      <c r="T139" t="s">
        <v>323</v>
      </c>
      <c r="U139" t="s">
        <v>322</v>
      </c>
    </row>
    <row r="140" spans="1:21" x14ac:dyDescent="0.3">
      <c r="A140" t="s">
        <v>45</v>
      </c>
      <c r="B140" t="s">
        <v>44</v>
      </c>
      <c r="C140" t="s">
        <v>297</v>
      </c>
      <c r="D140">
        <v>207</v>
      </c>
      <c r="E140">
        <v>1</v>
      </c>
      <c r="F140">
        <v>1</v>
      </c>
      <c r="G140" s="1">
        <v>0.1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1</v>
      </c>
      <c r="R140" t="s">
        <v>301</v>
      </c>
      <c r="S140" t="s">
        <v>300</v>
      </c>
      <c r="T140" t="s">
        <v>305</v>
      </c>
      <c r="U140" t="s">
        <v>304</v>
      </c>
    </row>
    <row r="141" spans="1:21" x14ac:dyDescent="0.3">
      <c r="A141" t="s">
        <v>67</v>
      </c>
      <c r="B141" t="s">
        <v>66</v>
      </c>
      <c r="C141" t="s">
        <v>297</v>
      </c>
      <c r="D141">
        <v>3</v>
      </c>
      <c r="E141">
        <v>1</v>
      </c>
      <c r="F141">
        <v>1</v>
      </c>
      <c r="G141" s="1">
        <v>0.1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1</v>
      </c>
    </row>
    <row r="142" spans="1:21" x14ac:dyDescent="0.3">
      <c r="A142" t="s">
        <v>25</v>
      </c>
      <c r="B142" t="s">
        <v>24</v>
      </c>
      <c r="C142" t="s">
        <v>297</v>
      </c>
      <c r="D142">
        <v>170</v>
      </c>
      <c r="E142">
        <v>4</v>
      </c>
      <c r="F142">
        <v>0</v>
      </c>
      <c r="G142" s="1">
        <v>0.111176470588235</v>
      </c>
      <c r="H142" s="1">
        <v>0</v>
      </c>
      <c r="I142" s="1">
        <v>0</v>
      </c>
      <c r="J142" s="1">
        <v>0</v>
      </c>
      <c r="K142" s="1">
        <v>3.5294117647058802E-2</v>
      </c>
      <c r="L142" s="1">
        <v>4.1176470588235203E-2</v>
      </c>
      <c r="M142" s="1">
        <v>4.1176470588235203E-2</v>
      </c>
      <c r="N142" s="1">
        <v>0</v>
      </c>
      <c r="O142" s="1">
        <v>0</v>
      </c>
      <c r="P142" s="1">
        <v>0</v>
      </c>
      <c r="Q142" s="1">
        <v>0.994117647058823</v>
      </c>
      <c r="R142" t="s">
        <v>301</v>
      </c>
      <c r="S142" t="s">
        <v>300</v>
      </c>
      <c r="T142" t="s">
        <v>487</v>
      </c>
      <c r="U142" t="s">
        <v>486</v>
      </c>
    </row>
    <row r="143" spans="1:21" x14ac:dyDescent="0.3">
      <c r="A143" t="s">
        <v>27</v>
      </c>
      <c r="B143" t="s">
        <v>26</v>
      </c>
      <c r="C143" t="s">
        <v>297</v>
      </c>
      <c r="D143">
        <v>2</v>
      </c>
      <c r="E143">
        <v>3</v>
      </c>
      <c r="F143">
        <v>1</v>
      </c>
      <c r="G143" s="1">
        <v>0.2</v>
      </c>
      <c r="H143" s="1">
        <v>0</v>
      </c>
      <c r="I143" s="1">
        <v>0</v>
      </c>
      <c r="J143" s="1">
        <v>0</v>
      </c>
      <c r="K143" s="1">
        <v>0.5</v>
      </c>
      <c r="L143" s="1">
        <v>0.5</v>
      </c>
      <c r="M143" s="1">
        <v>0</v>
      </c>
      <c r="N143" s="1">
        <v>0</v>
      </c>
      <c r="O143" s="1">
        <v>0</v>
      </c>
      <c r="P143" s="1">
        <v>0</v>
      </c>
      <c r="Q143" s="1">
        <v>1</v>
      </c>
    </row>
    <row r="144" spans="1:21" x14ac:dyDescent="0.3">
      <c r="A144" t="s">
        <v>65</v>
      </c>
      <c r="B144" t="s">
        <v>64</v>
      </c>
      <c r="C144" t="s">
        <v>297</v>
      </c>
      <c r="D144">
        <v>17</v>
      </c>
      <c r="E144">
        <v>4</v>
      </c>
      <c r="F144">
        <v>1</v>
      </c>
      <c r="G144" s="1">
        <v>0.20588235294117599</v>
      </c>
      <c r="H144" s="1">
        <v>0</v>
      </c>
      <c r="I144" s="1">
        <v>0</v>
      </c>
      <c r="J144" s="1">
        <v>0</v>
      </c>
      <c r="K144" s="1">
        <v>0.35294117647058798</v>
      </c>
      <c r="L144" s="1">
        <v>0.35294117647058798</v>
      </c>
      <c r="M144" s="1">
        <v>0.35294117647058798</v>
      </c>
      <c r="N144" s="1">
        <v>0</v>
      </c>
      <c r="O144" s="1">
        <v>0</v>
      </c>
      <c r="P144" s="1">
        <v>0</v>
      </c>
      <c r="Q144" s="1">
        <v>1</v>
      </c>
      <c r="R144" t="s">
        <v>301</v>
      </c>
      <c r="S144" t="s">
        <v>300</v>
      </c>
      <c r="T144" t="s">
        <v>319</v>
      </c>
      <c r="U144" t="s">
        <v>318</v>
      </c>
    </row>
    <row r="145" spans="1:17" x14ac:dyDescent="0.3">
      <c r="A145" t="s">
        <v>9</v>
      </c>
      <c r="B145" t="s">
        <v>8</v>
      </c>
      <c r="C145" t="s">
        <v>297</v>
      </c>
      <c r="D145">
        <v>1</v>
      </c>
      <c r="E145">
        <v>4</v>
      </c>
      <c r="F145">
        <v>4</v>
      </c>
      <c r="G145" s="1">
        <v>0.4</v>
      </c>
      <c r="H145" s="1">
        <v>0</v>
      </c>
      <c r="I145" s="1">
        <v>0</v>
      </c>
      <c r="J145" s="1">
        <v>0</v>
      </c>
      <c r="K145" s="1">
        <v>1</v>
      </c>
      <c r="L145" s="1">
        <v>1</v>
      </c>
      <c r="M145" s="1">
        <v>1</v>
      </c>
      <c r="N145" s="1">
        <v>0</v>
      </c>
      <c r="O145" s="1">
        <v>0</v>
      </c>
      <c r="P145" s="1">
        <v>0</v>
      </c>
      <c r="Q145" s="1">
        <v>1</v>
      </c>
    </row>
  </sheetData>
  <autoFilter ref="A1:U145">
    <sortState ref="A2:U145">
      <sortCondition ref="G1:G145"/>
    </sortState>
  </autoFilter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14" baseType="lpstr">
      <vt:lpstr>AllTotals</vt:lpstr>
      <vt:lpstr>Overall</vt:lpstr>
      <vt:lpstr>tib.FAIR_Findable_Essential__20</vt:lpstr>
      <vt:lpstr>tib.FAIR_Findable_Support__2020</vt:lpstr>
      <vt:lpstr>tib.FAIR_AIR_Essential__2020121</vt:lpstr>
      <vt:lpstr>tib.FAIR_AIR_Support__20201128</vt:lpstr>
      <vt:lpstr>Overall Figure</vt:lpstr>
      <vt:lpstr>Findable Figure</vt:lpstr>
      <vt:lpstr>AIR Figure</vt:lpstr>
      <vt:lpstr>AIR_Essential</vt:lpstr>
      <vt:lpstr>AIR_Support</vt:lpstr>
      <vt:lpstr>Findable_Essential</vt:lpstr>
      <vt:lpstr>Findable_Support</vt:lpstr>
      <vt:lpstr>Overall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 Habermann</dc:creator>
  <cp:lastModifiedBy>Burger, Marleen</cp:lastModifiedBy>
  <dcterms:created xsi:type="dcterms:W3CDTF">2020-12-12T21:49:05Z</dcterms:created>
  <dcterms:modified xsi:type="dcterms:W3CDTF">2021-06-29T06:48:43Z</dcterms:modified>
</cp:coreProperties>
</file>